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660" activeTab="0"/>
  </bookViews>
  <sheets>
    <sheet name="Inventory Fuel" sheetId="1" r:id="rId1"/>
    <sheet name="UST monthly inspection" sheetId="2" r:id="rId2"/>
  </sheets>
  <definedNames/>
  <calcPr fullCalcOnLoad="1"/>
</workbook>
</file>

<file path=xl/sharedStrings.xml><?xml version="1.0" encoding="utf-8"?>
<sst xmlns="http://schemas.openxmlformats.org/spreadsheetml/2006/main" count="247" uniqueCount="130">
  <si>
    <t xml:space="preserve">Start </t>
  </si>
  <si>
    <t>Inventory</t>
  </si>
  <si>
    <t>Sales</t>
  </si>
  <si>
    <t xml:space="preserve">Loads </t>
  </si>
  <si>
    <t>In</t>
  </si>
  <si>
    <t>Book</t>
  </si>
  <si>
    <t xml:space="preserve">Stick </t>
  </si>
  <si>
    <t xml:space="preserve">Long </t>
  </si>
  <si>
    <t>Short</t>
  </si>
  <si>
    <t xml:space="preserve">Total Gallons pumped </t>
  </si>
  <si>
    <t xml:space="preserve">Total Gallons Long and Short </t>
  </si>
  <si>
    <t xml:space="preserve">Leak Check </t>
  </si>
  <si>
    <t xml:space="preserve">         +                 130             =</t>
  </si>
  <si>
    <t xml:space="preserve">Site </t>
  </si>
  <si>
    <t>Tank Size</t>
  </si>
  <si>
    <t>Product</t>
  </si>
  <si>
    <t>Water Check</t>
  </si>
  <si>
    <t>Date</t>
  </si>
  <si>
    <t>Month</t>
  </si>
  <si>
    <t xml:space="preserve">Drop the last 2 digits from the total gallons </t>
  </si>
  <si>
    <t>Tank Diameter</t>
  </si>
  <si>
    <t>Year</t>
  </si>
  <si>
    <t>Gross</t>
  </si>
  <si>
    <t>INCHS</t>
  </si>
  <si>
    <t>Tank Management Service Inc.</t>
  </si>
  <si>
    <t>Topeka Kansas</t>
  </si>
  <si>
    <t xml:space="preserve">Compare these two numbers </t>
  </si>
  <si>
    <t>Phone 800-530-5683 or 785-233-1414</t>
  </si>
  <si>
    <t>Nolead</t>
  </si>
  <si>
    <t>Nolead Sales</t>
  </si>
  <si>
    <t>Mid Grade Sales</t>
  </si>
  <si>
    <t>Premium Sales</t>
  </si>
  <si>
    <t>Premium</t>
  </si>
  <si>
    <t>Enter Fuel Sales For Nolead, Mid Grade and Premium Below</t>
  </si>
  <si>
    <t>o11 + q11 must = 100</t>
  </si>
  <si>
    <t xml:space="preserve">Do Not </t>
  </si>
  <si>
    <t>Enter Sales</t>
  </si>
  <si>
    <t>Here</t>
  </si>
  <si>
    <t>Daily UST Inspection Checklist</t>
  </si>
  <si>
    <t>Facility ID#</t>
  </si>
  <si>
    <t>Facility Name / Address</t>
  </si>
  <si>
    <t>Level C Qualified Person Signature</t>
  </si>
  <si>
    <t>If any problem is found contact:</t>
  </si>
  <si>
    <t>Contact information:</t>
  </si>
  <si>
    <t>Category</t>
  </si>
  <si>
    <t>Description</t>
  </si>
  <si>
    <t>N/A</t>
  </si>
  <si>
    <t>T1</t>
  </si>
  <si>
    <t>T2</t>
  </si>
  <si>
    <t>T3</t>
  </si>
  <si>
    <t>T4</t>
  </si>
  <si>
    <t>Leak Detection</t>
  </si>
  <si>
    <t>The power is on</t>
  </si>
  <si>
    <t>There are no warning or alarm lights blinking</t>
  </si>
  <si>
    <t>Automatic Tank Gauge  (ATG)</t>
  </si>
  <si>
    <t>There is a liquid measurement for each tank and the reading appears accurate</t>
  </si>
  <si>
    <t>The printer has paper and is in working condition</t>
  </si>
  <si>
    <t xml:space="preserve">Electronic Leak Detection Monitor </t>
  </si>
  <si>
    <t>Mechanical Line Leak Detector</t>
  </si>
  <si>
    <t>No customers have complained about slow flow</t>
  </si>
  <si>
    <t>Daily Inventory</t>
  </si>
  <si>
    <t>Inventory records are reconciled daily and daily variance is within the guidelines</t>
  </si>
  <si>
    <t>set by the facility owner</t>
  </si>
  <si>
    <t>Tank Fill Area</t>
  </si>
  <si>
    <t>Fill cover present, not broken or damaged</t>
  </si>
  <si>
    <t>Fill Cover</t>
  </si>
  <si>
    <t>Fill covers are identified by color and located on the correct tank</t>
  </si>
  <si>
    <t>No dirt, trash, water, or product in the spill-containment manhole</t>
  </si>
  <si>
    <t xml:space="preserve">Spill-Containment Manhole </t>
  </si>
  <si>
    <t>No cracks, bulges or holes in the spill-containment manhole</t>
  </si>
  <si>
    <t>(Spill Bucket)</t>
  </si>
  <si>
    <t>Below-grade containment manhole properly latched (if present)</t>
  </si>
  <si>
    <t>Below-grade containment manhole contains oil absorbent material</t>
  </si>
  <si>
    <t>Fill Pipe</t>
  </si>
  <si>
    <t>Fill cap is in good condition,seals tightly</t>
  </si>
  <si>
    <t>No obstruction inside the fill pipe</t>
  </si>
  <si>
    <t>DESCRIBE ANY DEFICIENCIES HERE:</t>
  </si>
  <si>
    <r>
      <t>Instructions:</t>
    </r>
    <r>
      <rPr>
        <sz val="10"/>
        <rFont val="Arial"/>
        <family val="0"/>
      </rPr>
      <t xml:space="preserve">  Mark each tank where no problem is observed with a checkmark: /   If certain equipment is not required and or not present, mark checklist in the </t>
    </r>
  </si>
  <si>
    <t>N/A column.   If a defect is found, mark the checklist with an "X,"  describe the problem in the "DEFICIENCIES" section, and notify the appropriate person.</t>
  </si>
  <si>
    <t>1a</t>
  </si>
  <si>
    <t>Monthly UST Inspection Checklist</t>
  </si>
  <si>
    <t>Level B Qualified Person Signature</t>
  </si>
  <si>
    <t xml:space="preserve">Daily Inspection </t>
  </si>
  <si>
    <t>Daily inspection reviewed, found adrquate, and problems noted have been addressed</t>
  </si>
  <si>
    <t>Check the type of Tank leak detection</t>
  </si>
  <si>
    <t>ATG</t>
  </si>
  <si>
    <t>IC</t>
  </si>
  <si>
    <t>SIR</t>
  </si>
  <si>
    <t>ATT</t>
  </si>
  <si>
    <t>Recordkeeping</t>
  </si>
  <si>
    <t>Check the type of line leak detection</t>
  </si>
  <si>
    <t>Automatic Tank Gauge (ATG)</t>
  </si>
  <si>
    <t>Passing tank test report printed and properly filed</t>
  </si>
  <si>
    <t>Statistical Inventory Reconciliation (SIR)</t>
  </si>
  <si>
    <t xml:space="preserve">This month's inventory submitted </t>
  </si>
  <si>
    <t>last month's results passed and available for inspection</t>
  </si>
  <si>
    <t>Inventory Control (IC)</t>
  </si>
  <si>
    <t>Inventory reconciled and within the company or regulatory standard</t>
  </si>
  <si>
    <t>All Tanks</t>
  </si>
  <si>
    <t>Grade-Level Covers</t>
  </si>
  <si>
    <t>All covers present, and in good condition seated firmly</t>
  </si>
  <si>
    <t>Spill-Containment Manhole</t>
  </si>
  <si>
    <t>Drin valve in spill containment manhole in good condition</t>
  </si>
  <si>
    <t>Standard drop tube smooth, no ragged edges, in good condition</t>
  </si>
  <si>
    <t>Drop Tube</t>
  </si>
  <si>
    <t>Top edge of coaxial drop tube smooth, round, slightly below the top edge of</t>
  </si>
  <si>
    <t>the fill pipe</t>
  </si>
  <si>
    <t>Gage Stick</t>
  </si>
  <si>
    <t>Gauge stick can clearly read, is not warped or broken</t>
  </si>
  <si>
    <t>Check for Water</t>
  </si>
  <si>
    <t>No water present in tank</t>
  </si>
  <si>
    <t>Tank Vents</t>
  </si>
  <si>
    <t>Vent cap present, vent pipe solidly supported and vertical</t>
  </si>
  <si>
    <t>Stage 1 Vapor Recovery</t>
  </si>
  <si>
    <t>Cover present, colored orange, seated firmly at grade, not broken,</t>
  </si>
  <si>
    <t>cracked or chiped</t>
  </si>
  <si>
    <t>Two-Point (Dual-Point) Vapor Recovery</t>
  </si>
  <si>
    <t>If spill-containment manhole is present , no dirt, trash,water or product</t>
  </si>
  <si>
    <t>If spill-containment manhole is present , no cracks, bulges, or holes</t>
  </si>
  <si>
    <t>Vapor recovery cap present, seals tightly</t>
  </si>
  <si>
    <t>Observation and Monitoring Wells</t>
  </si>
  <si>
    <t>Observation well cover is properly identified and secured</t>
  </si>
  <si>
    <t>Corrosion Protection</t>
  </si>
  <si>
    <t>Record volt and amp readings, readings consistent with previous month</t>
  </si>
  <si>
    <t>Impressed Current</t>
  </si>
  <si>
    <t xml:space="preserve">Record hour meter reading (if present), Reading increases about 700 </t>
  </si>
  <si>
    <t>Cathodic Protection</t>
  </si>
  <si>
    <t>hours each month</t>
  </si>
  <si>
    <t>1b</t>
  </si>
  <si>
    <t>2b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</si>
</sst>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7"/>
      <color indexed="8"/>
      <name val="Arial"/>
      <family val="0"/>
    </font>
    <font>
      <b/>
      <sz val="7"/>
      <name val="Arial"/>
      <family val="0"/>
    </font>
    <font>
      <b/>
      <sz val="9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0"/>
      <color indexed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0" fontId="0" fillId="2" borderId="0" xfId="0" applyFill="1" applyAlignment="1">
      <alignment/>
    </xf>
    <xf numFmtId="0" fontId="10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3" fontId="9" fillId="3" borderId="3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0" fillId="0" borderId="4" xfId="0" applyBorder="1" applyAlignment="1">
      <alignment/>
    </xf>
    <xf numFmtId="0" fontId="0" fillId="5" borderId="0" xfId="0" applyFill="1" applyAlignment="1">
      <alignment/>
    </xf>
    <xf numFmtId="0" fontId="10" fillId="5" borderId="0" xfId="0" applyNumberFormat="1" applyFont="1" applyFill="1" applyAlignment="1">
      <alignment/>
    </xf>
    <xf numFmtId="0" fontId="5" fillId="5" borderId="0" xfId="0" applyNumberFormat="1" applyFont="1" applyFill="1" applyAlignment="1">
      <alignment/>
    </xf>
    <xf numFmtId="0" fontId="6" fillId="5" borderId="0" xfId="0" applyNumberFormat="1" applyFont="1" applyFill="1" applyAlignment="1">
      <alignment/>
    </xf>
    <xf numFmtId="3" fontId="5" fillId="5" borderId="0" xfId="0" applyNumberFormat="1" applyFont="1" applyFill="1" applyAlignment="1">
      <alignment/>
    </xf>
    <xf numFmtId="3" fontId="4" fillId="5" borderId="0" xfId="0" applyNumberFormat="1" applyFont="1" applyFill="1" applyAlignment="1">
      <alignment/>
    </xf>
    <xf numFmtId="3" fontId="6" fillId="5" borderId="0" xfId="0" applyNumberFormat="1" applyFont="1" applyFill="1" applyAlignment="1">
      <alignment/>
    </xf>
    <xf numFmtId="3" fontId="12" fillId="5" borderId="0" xfId="0" applyNumberFormat="1" applyFont="1" applyFill="1" applyAlignment="1">
      <alignment/>
    </xf>
    <xf numFmtId="3" fontId="11" fillId="5" borderId="0" xfId="0" applyNumberFormat="1" applyFont="1" applyFill="1" applyAlignment="1">
      <alignment/>
    </xf>
    <xf numFmtId="3" fontId="3" fillId="5" borderId="0" xfId="0" applyNumberFormat="1" applyFont="1" applyFill="1" applyAlignment="1">
      <alignment/>
    </xf>
    <xf numFmtId="0" fontId="7" fillId="4" borderId="1" xfId="0" applyNumberFormat="1" applyFont="1" applyFill="1" applyBorder="1" applyAlignment="1">
      <alignment/>
    </xf>
    <xf numFmtId="0" fontId="7" fillId="4" borderId="2" xfId="0" applyNumberFormat="1" applyFont="1" applyFill="1" applyBorder="1" applyAlignment="1">
      <alignment/>
    </xf>
    <xf numFmtId="0" fontId="5" fillId="4" borderId="2" xfId="0" applyNumberFormat="1" applyFont="1" applyFill="1" applyBorder="1" applyAlignment="1">
      <alignment/>
    </xf>
    <xf numFmtId="0" fontId="5" fillId="4" borderId="2" xfId="0" applyNumberFormat="1" applyFont="1" applyFill="1" applyBorder="1" applyAlignment="1">
      <alignment/>
    </xf>
    <xf numFmtId="0" fontId="12" fillId="5" borderId="0" xfId="0" applyFont="1" applyFill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12" fillId="0" borderId="7" xfId="0" applyNumberFormat="1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0" xfId="0" applyFill="1" applyBorder="1" applyAlignment="1">
      <alignment/>
    </xf>
    <xf numFmtId="0" fontId="0" fillId="6" borderId="9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0" xfId="0" applyFill="1" applyBorder="1" applyAlignment="1">
      <alignment/>
    </xf>
    <xf numFmtId="1" fontId="7" fillId="4" borderId="2" xfId="0" applyNumberFormat="1" applyFont="1" applyFill="1" applyBorder="1" applyAlignment="1">
      <alignment/>
    </xf>
    <xf numFmtId="1" fontId="7" fillId="4" borderId="3" xfId="0" applyNumberFormat="1" applyFont="1" applyFill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0" fillId="4" borderId="8" xfId="0" applyFill="1" applyBorder="1" applyAlignment="1">
      <alignment/>
    </xf>
    <xf numFmtId="0" fontId="6" fillId="6" borderId="8" xfId="0" applyFont="1" applyFill="1" applyBorder="1" applyAlignment="1">
      <alignment horizontal="center"/>
    </xf>
    <xf numFmtId="0" fontId="13" fillId="6" borderId="8" xfId="0" applyFont="1" applyFill="1" applyBorder="1" applyAlignment="1">
      <alignment/>
    </xf>
    <xf numFmtId="0" fontId="0" fillId="0" borderId="11" xfId="0" applyBorder="1" applyAlignment="1">
      <alignment/>
    </xf>
    <xf numFmtId="0" fontId="0" fillId="7" borderId="11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3" xfId="0" applyFill="1" applyBorder="1" applyAlignment="1">
      <alignment/>
    </xf>
    <xf numFmtId="0" fontId="0" fillId="2" borderId="11" xfId="0" applyFill="1" applyBorder="1" applyAlignment="1">
      <alignment/>
    </xf>
    <xf numFmtId="0" fontId="7" fillId="6" borderId="0" xfId="0" applyFont="1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14" xfId="0" applyFill="1" applyBorder="1" applyAlignment="1">
      <alignment/>
    </xf>
    <xf numFmtId="0" fontId="0" fillId="4" borderId="0" xfId="0" applyFont="1" applyFill="1" applyAlignment="1">
      <alignment/>
    </xf>
    <xf numFmtId="0" fontId="0" fillId="3" borderId="0" xfId="0" applyFill="1" applyAlignment="1">
      <alignment/>
    </xf>
    <xf numFmtId="0" fontId="6" fillId="3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0" fillId="6" borderId="15" xfId="0" applyFill="1" applyBorder="1" applyAlignment="1">
      <alignment/>
    </xf>
    <xf numFmtId="0" fontId="0" fillId="6" borderId="16" xfId="0" applyFill="1" applyBorder="1" applyAlignment="1">
      <alignment/>
    </xf>
    <xf numFmtId="0" fontId="14" fillId="6" borderId="16" xfId="0" applyFont="1" applyFill="1" applyBorder="1" applyAlignment="1">
      <alignment horizontal="center"/>
    </xf>
    <xf numFmtId="0" fontId="0" fillId="6" borderId="17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6" xfId="0" applyFill="1" applyBorder="1" applyAlignment="1">
      <alignment horizontal="center"/>
    </xf>
    <xf numFmtId="0" fontId="0" fillId="6" borderId="17" xfId="0" applyFill="1" applyBorder="1" applyAlignment="1">
      <alignment horizontal="left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6" fillId="6" borderId="18" xfId="0" applyFont="1" applyFill="1" applyBorder="1" applyAlignment="1">
      <alignment/>
    </xf>
    <xf numFmtId="0" fontId="0" fillId="6" borderId="19" xfId="0" applyFill="1" applyBorder="1" applyAlignment="1">
      <alignment/>
    </xf>
    <xf numFmtId="0" fontId="0" fillId="6" borderId="8" xfId="0" applyFill="1" applyBorder="1" applyAlignment="1">
      <alignment horizontal="center"/>
    </xf>
    <xf numFmtId="0" fontId="6" fillId="2" borderId="18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9" xfId="0" applyFill="1" applyBorder="1" applyAlignment="1">
      <alignment/>
    </xf>
    <xf numFmtId="0" fontId="0" fillId="6" borderId="20" xfId="0" applyFill="1" applyBorder="1" applyAlignment="1">
      <alignment/>
    </xf>
    <xf numFmtId="0" fontId="0" fillId="6" borderId="21" xfId="0" applyFill="1" applyBorder="1" applyAlignment="1">
      <alignment/>
    </xf>
    <xf numFmtId="0" fontId="0" fillId="6" borderId="22" xfId="0" applyFill="1" applyBorder="1" applyAlignment="1">
      <alignment/>
    </xf>
    <xf numFmtId="0" fontId="0" fillId="6" borderId="23" xfId="0" applyFill="1" applyBorder="1" applyAlignment="1">
      <alignment/>
    </xf>
    <xf numFmtId="0" fontId="0" fillId="6" borderId="24" xfId="0" applyFill="1" applyBorder="1" applyAlignment="1">
      <alignment/>
    </xf>
    <xf numFmtId="0" fontId="0" fillId="6" borderId="25" xfId="0" applyFill="1" applyBorder="1" applyAlignment="1">
      <alignment/>
    </xf>
    <xf numFmtId="0" fontId="0" fillId="6" borderId="26" xfId="0" applyFill="1" applyBorder="1" applyAlignment="1">
      <alignment/>
    </xf>
    <xf numFmtId="0" fontId="0" fillId="6" borderId="27" xfId="0" applyFill="1" applyBorder="1" applyAlignment="1">
      <alignment/>
    </xf>
    <xf numFmtId="0" fontId="0" fillId="6" borderId="28" xfId="0" applyFill="1" applyBorder="1" applyAlignment="1">
      <alignment/>
    </xf>
    <xf numFmtId="0" fontId="0" fillId="6" borderId="29" xfId="0" applyFill="1" applyBorder="1" applyAlignment="1">
      <alignment/>
    </xf>
    <xf numFmtId="0" fontId="0" fillId="6" borderId="3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31" xfId="0" applyFill="1" applyBorder="1" applyAlignment="1">
      <alignment/>
    </xf>
    <xf numFmtId="0" fontId="0" fillId="6" borderId="32" xfId="0" applyFill="1" applyBorder="1" applyAlignment="1">
      <alignment/>
    </xf>
    <xf numFmtId="0" fontId="0" fillId="6" borderId="7" xfId="0" applyFill="1" applyBorder="1" applyAlignment="1">
      <alignment/>
    </xf>
    <xf numFmtId="0" fontId="0" fillId="6" borderId="33" xfId="0" applyFill="1" applyBorder="1" applyAlignment="1">
      <alignment/>
    </xf>
    <xf numFmtId="0" fontId="0" fillId="6" borderId="34" xfId="0" applyFill="1" applyBorder="1" applyAlignment="1">
      <alignment/>
    </xf>
    <xf numFmtId="0" fontId="0" fillId="6" borderId="35" xfId="0" applyFill="1" applyBorder="1" applyAlignment="1">
      <alignment/>
    </xf>
    <xf numFmtId="0" fontId="0" fillId="6" borderId="36" xfId="0" applyFill="1" applyBorder="1" applyAlignment="1">
      <alignment/>
    </xf>
    <xf numFmtId="0" fontId="0" fillId="6" borderId="37" xfId="0" applyFill="1" applyBorder="1" applyAlignment="1">
      <alignment/>
    </xf>
    <xf numFmtId="0" fontId="0" fillId="6" borderId="38" xfId="0" applyFill="1" applyBorder="1" applyAlignment="1">
      <alignment/>
    </xf>
    <xf numFmtId="0" fontId="0" fillId="6" borderId="39" xfId="0" applyFill="1" applyBorder="1" applyAlignment="1">
      <alignment/>
    </xf>
    <xf numFmtId="0" fontId="0" fillId="6" borderId="4" xfId="0" applyFill="1" applyBorder="1" applyAlignment="1">
      <alignment/>
    </xf>
    <xf numFmtId="0" fontId="0" fillId="6" borderId="40" xfId="0" applyFill="1" applyBorder="1" applyAlignment="1">
      <alignment/>
    </xf>
    <xf numFmtId="0" fontId="0" fillId="6" borderId="41" xfId="0" applyFill="1" applyBorder="1" applyAlignment="1">
      <alignment/>
    </xf>
    <xf numFmtId="0" fontId="0" fillId="6" borderId="42" xfId="0" applyFill="1" applyBorder="1" applyAlignment="1">
      <alignment/>
    </xf>
    <xf numFmtId="0" fontId="0" fillId="6" borderId="43" xfId="0" applyFill="1" applyBorder="1" applyAlignment="1">
      <alignment/>
    </xf>
    <xf numFmtId="0" fontId="0" fillId="6" borderId="44" xfId="0" applyFill="1" applyBorder="1" applyAlignment="1">
      <alignment/>
    </xf>
    <xf numFmtId="0" fontId="0" fillId="6" borderId="45" xfId="0" applyFill="1" applyBorder="1" applyAlignment="1">
      <alignment/>
    </xf>
    <xf numFmtId="0" fontId="0" fillId="6" borderId="46" xfId="0" applyFill="1" applyBorder="1" applyAlignment="1">
      <alignment/>
    </xf>
    <xf numFmtId="0" fontId="6" fillId="2" borderId="0" xfId="0" applyFont="1" applyFill="1" applyAlignment="1">
      <alignment/>
    </xf>
    <xf numFmtId="0" fontId="0" fillId="6" borderId="47" xfId="0" applyFill="1" applyBorder="1" applyAlignment="1">
      <alignment/>
    </xf>
    <xf numFmtId="0" fontId="0" fillId="6" borderId="48" xfId="0" applyFill="1" applyBorder="1" applyAlignment="1">
      <alignment/>
    </xf>
    <xf numFmtId="0" fontId="0" fillId="6" borderId="49" xfId="0" applyFill="1" applyBorder="1" applyAlignment="1">
      <alignment/>
    </xf>
    <xf numFmtId="0" fontId="0" fillId="6" borderId="50" xfId="0" applyFill="1" applyBorder="1" applyAlignment="1">
      <alignment/>
    </xf>
    <xf numFmtId="0" fontId="0" fillId="6" borderId="51" xfId="0" applyFill="1" applyBorder="1" applyAlignment="1">
      <alignment/>
    </xf>
    <xf numFmtId="0" fontId="0" fillId="6" borderId="52" xfId="0" applyFill="1" applyBorder="1" applyAlignment="1">
      <alignment/>
    </xf>
    <xf numFmtId="0" fontId="6" fillId="2" borderId="15" xfId="0" applyFont="1" applyFill="1" applyBorder="1" applyAlignment="1">
      <alignment/>
    </xf>
    <xf numFmtId="0" fontId="0" fillId="6" borderId="53" xfId="0" applyFill="1" applyBorder="1" applyAlignment="1">
      <alignment/>
    </xf>
    <xf numFmtId="0" fontId="0" fillId="6" borderId="54" xfId="0" applyFill="1" applyBorder="1" applyAlignment="1">
      <alignment/>
    </xf>
    <xf numFmtId="0" fontId="0" fillId="6" borderId="55" xfId="0" applyFill="1" applyBorder="1" applyAlignment="1">
      <alignment/>
    </xf>
    <xf numFmtId="0" fontId="6" fillId="7" borderId="53" xfId="0" applyFont="1" applyFill="1" applyBorder="1" applyAlignment="1">
      <alignment/>
    </xf>
    <xf numFmtId="0" fontId="0" fillId="7" borderId="54" xfId="0" applyFill="1" applyBorder="1" applyAlignment="1">
      <alignment/>
    </xf>
    <xf numFmtId="0" fontId="0" fillId="7" borderId="55" xfId="0" applyFill="1" applyBorder="1" applyAlignment="1">
      <alignment/>
    </xf>
    <xf numFmtId="0" fontId="0" fillId="7" borderId="56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14" xfId="0" applyFill="1" applyBorder="1" applyAlignment="1">
      <alignment/>
    </xf>
    <xf numFmtId="0" fontId="0" fillId="6" borderId="18" xfId="0" applyFill="1" applyBorder="1" applyAlignment="1">
      <alignment/>
    </xf>
    <xf numFmtId="0" fontId="14" fillId="6" borderId="10" xfId="0" applyFont="1" applyFill="1" applyBorder="1" applyAlignment="1">
      <alignment horizontal="center"/>
    </xf>
    <xf numFmtId="0" fontId="0" fillId="6" borderId="13" xfId="0" applyFill="1" applyBorder="1" applyAlignment="1">
      <alignment/>
    </xf>
    <xf numFmtId="0" fontId="0" fillId="6" borderId="57" xfId="0" applyFill="1" applyBorder="1" applyAlignment="1">
      <alignment/>
    </xf>
    <xf numFmtId="0" fontId="0" fillId="6" borderId="58" xfId="0" applyFill="1" applyBorder="1" applyAlignment="1">
      <alignment/>
    </xf>
    <xf numFmtId="0" fontId="0" fillId="6" borderId="58" xfId="0" applyFill="1" applyBorder="1" applyAlignment="1">
      <alignment horizontal="center"/>
    </xf>
    <xf numFmtId="0" fontId="0" fillId="6" borderId="59" xfId="0" applyFill="1" applyBorder="1" applyAlignment="1">
      <alignment/>
    </xf>
    <xf numFmtId="0" fontId="0" fillId="6" borderId="59" xfId="0" applyFill="1" applyBorder="1" applyAlignment="1">
      <alignment horizontal="left"/>
    </xf>
    <xf numFmtId="0" fontId="0" fillId="6" borderId="0" xfId="0" applyFill="1" applyAlignment="1">
      <alignment/>
    </xf>
    <xf numFmtId="0" fontId="8" fillId="6" borderId="18" xfId="0" applyFont="1" applyFill="1" applyBorder="1" applyAlignment="1">
      <alignment/>
    </xf>
    <xf numFmtId="0" fontId="0" fillId="6" borderId="8" xfId="0" applyFill="1" applyBorder="1" applyAlignment="1">
      <alignment/>
    </xf>
    <xf numFmtId="0" fontId="0" fillId="2" borderId="18" xfId="0" applyFill="1" applyBorder="1" applyAlignment="1">
      <alignment/>
    </xf>
    <xf numFmtId="0" fontId="6" fillId="2" borderId="60" xfId="0" applyFont="1" applyFill="1" applyBorder="1" applyAlignment="1">
      <alignment/>
    </xf>
    <xf numFmtId="0" fontId="0" fillId="2" borderId="20" xfId="0" applyFill="1" applyBorder="1" applyAlignment="1">
      <alignment/>
    </xf>
    <xf numFmtId="0" fontId="0" fillId="2" borderId="61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6" fillId="2" borderId="43" xfId="0" applyFont="1" applyFill="1" applyBorder="1" applyAlignment="1">
      <alignment/>
    </xf>
    <xf numFmtId="0" fontId="0" fillId="2" borderId="41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42" xfId="0" applyFill="1" applyBorder="1" applyAlignment="1">
      <alignment/>
    </xf>
    <xf numFmtId="0" fontId="0" fillId="6" borderId="62" xfId="0" applyFill="1" applyBorder="1" applyAlignment="1">
      <alignment/>
    </xf>
    <xf numFmtId="0" fontId="0" fillId="6" borderId="63" xfId="0" applyFill="1" applyBorder="1" applyAlignment="1">
      <alignment/>
    </xf>
    <xf numFmtId="0" fontId="0" fillId="6" borderId="6" xfId="0" applyFill="1" applyBorder="1" applyAlignment="1">
      <alignment/>
    </xf>
    <xf numFmtId="0" fontId="0" fillId="6" borderId="64" xfId="0" applyFill="1" applyBorder="1" applyAlignment="1">
      <alignment/>
    </xf>
    <xf numFmtId="0" fontId="15" fillId="6" borderId="20" xfId="0" applyFont="1" applyFill="1" applyBorder="1" applyAlignment="1">
      <alignment/>
    </xf>
    <xf numFmtId="0" fontId="15" fillId="6" borderId="21" xfId="0" applyFont="1" applyFill="1" applyBorder="1" applyAlignment="1">
      <alignment/>
    </xf>
    <xf numFmtId="0" fontId="15" fillId="6" borderId="28" xfId="0" applyFont="1" applyFill="1" applyBorder="1" applyAlignment="1">
      <alignment/>
    </xf>
    <xf numFmtId="0" fontId="15" fillId="6" borderId="29" xfId="0" applyFont="1" applyFill="1" applyBorder="1" applyAlignment="1">
      <alignment/>
    </xf>
    <xf numFmtId="0" fontId="0" fillId="6" borderId="28" xfId="0" applyFont="1" applyFill="1" applyBorder="1" applyAlignment="1">
      <alignment/>
    </xf>
    <xf numFmtId="0" fontId="15" fillId="6" borderId="41" xfId="0" applyFont="1" applyFill="1" applyBorder="1" applyAlignment="1">
      <alignment/>
    </xf>
    <xf numFmtId="0" fontId="15" fillId="6" borderId="42" xfId="0" applyFont="1" applyFill="1" applyBorder="1" applyAlignment="1">
      <alignment/>
    </xf>
    <xf numFmtId="0" fontId="0" fillId="6" borderId="65" xfId="0" applyFill="1" applyBorder="1" applyAlignment="1">
      <alignment/>
    </xf>
    <xf numFmtId="0" fontId="0" fillId="6" borderId="66" xfId="0" applyFill="1" applyBorder="1" applyAlignment="1">
      <alignment/>
    </xf>
    <xf numFmtId="0" fontId="0" fillId="6" borderId="67" xfId="0" applyFill="1" applyBorder="1" applyAlignment="1">
      <alignment/>
    </xf>
    <xf numFmtId="0" fontId="0" fillId="0" borderId="68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6" borderId="69" xfId="0" applyFill="1" applyBorder="1" applyAlignment="1">
      <alignment/>
    </xf>
    <xf numFmtId="0" fontId="0" fillId="6" borderId="5" xfId="0" applyFill="1" applyBorder="1" applyAlignment="1">
      <alignment/>
    </xf>
    <xf numFmtId="0" fontId="0" fillId="6" borderId="70" xfId="0" applyFill="1" applyBorder="1" applyAlignment="1">
      <alignment/>
    </xf>
    <xf numFmtId="0" fontId="0" fillId="6" borderId="61" xfId="0" applyFill="1" applyBorder="1" applyAlignment="1">
      <alignment/>
    </xf>
    <xf numFmtId="0" fontId="0" fillId="6" borderId="71" xfId="0" applyFill="1" applyBorder="1" applyAlignment="1">
      <alignment/>
    </xf>
    <xf numFmtId="0" fontId="0" fillId="6" borderId="72" xfId="0" applyFill="1" applyBorder="1" applyAlignment="1">
      <alignment/>
    </xf>
    <xf numFmtId="0" fontId="0" fillId="6" borderId="73" xfId="0" applyFill="1" applyBorder="1" applyAlignment="1">
      <alignment/>
    </xf>
    <xf numFmtId="0" fontId="0" fillId="6" borderId="74" xfId="0" applyFill="1" applyBorder="1" applyAlignment="1">
      <alignment/>
    </xf>
    <xf numFmtId="0" fontId="6" fillId="7" borderId="20" xfId="0" applyFont="1" applyFill="1" applyBorder="1" applyAlignment="1">
      <alignment/>
    </xf>
    <xf numFmtId="0" fontId="0" fillId="7" borderId="61" xfId="0" applyFill="1" applyBorder="1" applyAlignment="1">
      <alignment/>
    </xf>
    <xf numFmtId="0" fontId="0" fillId="7" borderId="21" xfId="0" applyFill="1" applyBorder="1" applyAlignment="1">
      <alignment/>
    </xf>
    <xf numFmtId="0" fontId="0" fillId="7" borderId="28" xfId="0" applyFill="1" applyBorder="1" applyAlignment="1">
      <alignment/>
    </xf>
    <xf numFmtId="0" fontId="0" fillId="7" borderId="29" xfId="0" applyFill="1" applyBorder="1" applyAlignment="1">
      <alignment/>
    </xf>
    <xf numFmtId="0" fontId="0" fillId="7" borderId="41" xfId="0" applyFill="1" applyBorder="1" applyAlignment="1">
      <alignment/>
    </xf>
    <xf numFmtId="0" fontId="0" fillId="7" borderId="9" xfId="0" applyFill="1" applyBorder="1" applyAlignment="1">
      <alignment/>
    </xf>
    <xf numFmtId="0" fontId="0" fillId="7" borderId="42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43</xdr:row>
      <xdr:rowOff>28575</xdr:rowOff>
    </xdr:from>
    <xdr:to>
      <xdr:col>4</xdr:col>
      <xdr:colOff>419100</xdr:colOff>
      <xdr:row>46</xdr:row>
      <xdr:rowOff>104775</xdr:rowOff>
    </xdr:to>
    <xdr:sp>
      <xdr:nvSpPr>
        <xdr:cNvPr id="1" name="Line 1"/>
        <xdr:cNvSpPr>
          <a:spLocks/>
        </xdr:cNvSpPr>
      </xdr:nvSpPr>
      <xdr:spPr>
        <a:xfrm flipV="1">
          <a:off x="2619375" y="86201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43</xdr:row>
      <xdr:rowOff>28575</xdr:rowOff>
    </xdr:from>
    <xdr:to>
      <xdr:col>8</xdr:col>
      <xdr:colOff>400050</xdr:colOff>
      <xdr:row>46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6219825" y="86201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43</xdr:row>
      <xdr:rowOff>28575</xdr:rowOff>
    </xdr:from>
    <xdr:to>
      <xdr:col>4</xdr:col>
      <xdr:colOff>419100</xdr:colOff>
      <xdr:row>46</xdr:row>
      <xdr:rowOff>104775</xdr:rowOff>
    </xdr:to>
    <xdr:sp>
      <xdr:nvSpPr>
        <xdr:cNvPr id="3" name="Line 3"/>
        <xdr:cNvSpPr>
          <a:spLocks/>
        </xdr:cNvSpPr>
      </xdr:nvSpPr>
      <xdr:spPr>
        <a:xfrm flipV="1">
          <a:off x="2619375" y="86201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43</xdr:row>
      <xdr:rowOff>28575</xdr:rowOff>
    </xdr:from>
    <xdr:to>
      <xdr:col>8</xdr:col>
      <xdr:colOff>400050</xdr:colOff>
      <xdr:row>46</xdr:row>
      <xdr:rowOff>104775</xdr:rowOff>
    </xdr:to>
    <xdr:sp>
      <xdr:nvSpPr>
        <xdr:cNvPr id="4" name="Line 4"/>
        <xdr:cNvSpPr>
          <a:spLocks/>
        </xdr:cNvSpPr>
      </xdr:nvSpPr>
      <xdr:spPr>
        <a:xfrm flipV="1">
          <a:off x="6219825" y="86201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43</xdr:row>
      <xdr:rowOff>28575</xdr:rowOff>
    </xdr:from>
    <xdr:to>
      <xdr:col>4</xdr:col>
      <xdr:colOff>419100</xdr:colOff>
      <xdr:row>46</xdr:row>
      <xdr:rowOff>104775</xdr:rowOff>
    </xdr:to>
    <xdr:sp>
      <xdr:nvSpPr>
        <xdr:cNvPr id="5" name="Line 5"/>
        <xdr:cNvSpPr>
          <a:spLocks/>
        </xdr:cNvSpPr>
      </xdr:nvSpPr>
      <xdr:spPr>
        <a:xfrm flipV="1">
          <a:off x="2619375" y="86201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43</xdr:row>
      <xdr:rowOff>28575</xdr:rowOff>
    </xdr:from>
    <xdr:to>
      <xdr:col>8</xdr:col>
      <xdr:colOff>400050</xdr:colOff>
      <xdr:row>46</xdr:row>
      <xdr:rowOff>104775</xdr:rowOff>
    </xdr:to>
    <xdr:sp>
      <xdr:nvSpPr>
        <xdr:cNvPr id="6" name="Line 6"/>
        <xdr:cNvSpPr>
          <a:spLocks/>
        </xdr:cNvSpPr>
      </xdr:nvSpPr>
      <xdr:spPr>
        <a:xfrm flipV="1">
          <a:off x="6219825" y="86201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43</xdr:row>
      <xdr:rowOff>28575</xdr:rowOff>
    </xdr:from>
    <xdr:to>
      <xdr:col>4</xdr:col>
      <xdr:colOff>419100</xdr:colOff>
      <xdr:row>46</xdr:row>
      <xdr:rowOff>104775</xdr:rowOff>
    </xdr:to>
    <xdr:sp>
      <xdr:nvSpPr>
        <xdr:cNvPr id="7" name="Line 7"/>
        <xdr:cNvSpPr>
          <a:spLocks/>
        </xdr:cNvSpPr>
      </xdr:nvSpPr>
      <xdr:spPr>
        <a:xfrm flipV="1">
          <a:off x="2619375" y="86201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43</xdr:row>
      <xdr:rowOff>28575</xdr:rowOff>
    </xdr:from>
    <xdr:to>
      <xdr:col>8</xdr:col>
      <xdr:colOff>400050</xdr:colOff>
      <xdr:row>46</xdr:row>
      <xdr:rowOff>104775</xdr:rowOff>
    </xdr:to>
    <xdr:sp>
      <xdr:nvSpPr>
        <xdr:cNvPr id="8" name="Line 8"/>
        <xdr:cNvSpPr>
          <a:spLocks/>
        </xdr:cNvSpPr>
      </xdr:nvSpPr>
      <xdr:spPr>
        <a:xfrm flipV="1">
          <a:off x="6219825" y="86201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43</xdr:row>
      <xdr:rowOff>28575</xdr:rowOff>
    </xdr:from>
    <xdr:to>
      <xdr:col>4</xdr:col>
      <xdr:colOff>419100</xdr:colOff>
      <xdr:row>46</xdr:row>
      <xdr:rowOff>104775</xdr:rowOff>
    </xdr:to>
    <xdr:sp>
      <xdr:nvSpPr>
        <xdr:cNvPr id="9" name="Line 9"/>
        <xdr:cNvSpPr>
          <a:spLocks/>
        </xdr:cNvSpPr>
      </xdr:nvSpPr>
      <xdr:spPr>
        <a:xfrm flipV="1">
          <a:off x="2619375" y="86201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43</xdr:row>
      <xdr:rowOff>28575</xdr:rowOff>
    </xdr:from>
    <xdr:to>
      <xdr:col>8</xdr:col>
      <xdr:colOff>400050</xdr:colOff>
      <xdr:row>46</xdr:row>
      <xdr:rowOff>104775</xdr:rowOff>
    </xdr:to>
    <xdr:sp>
      <xdr:nvSpPr>
        <xdr:cNvPr id="10" name="Line 10"/>
        <xdr:cNvSpPr>
          <a:spLocks/>
        </xdr:cNvSpPr>
      </xdr:nvSpPr>
      <xdr:spPr>
        <a:xfrm flipV="1">
          <a:off x="6219825" y="86201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43</xdr:row>
      <xdr:rowOff>28575</xdr:rowOff>
    </xdr:from>
    <xdr:to>
      <xdr:col>4</xdr:col>
      <xdr:colOff>419100</xdr:colOff>
      <xdr:row>46</xdr:row>
      <xdr:rowOff>104775</xdr:rowOff>
    </xdr:to>
    <xdr:sp>
      <xdr:nvSpPr>
        <xdr:cNvPr id="11" name="Line 11"/>
        <xdr:cNvSpPr>
          <a:spLocks/>
        </xdr:cNvSpPr>
      </xdr:nvSpPr>
      <xdr:spPr>
        <a:xfrm flipV="1">
          <a:off x="2619375" y="86201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43</xdr:row>
      <xdr:rowOff>28575</xdr:rowOff>
    </xdr:from>
    <xdr:to>
      <xdr:col>8</xdr:col>
      <xdr:colOff>400050</xdr:colOff>
      <xdr:row>46</xdr:row>
      <xdr:rowOff>104775</xdr:rowOff>
    </xdr:to>
    <xdr:sp>
      <xdr:nvSpPr>
        <xdr:cNvPr id="12" name="Line 12"/>
        <xdr:cNvSpPr>
          <a:spLocks/>
        </xdr:cNvSpPr>
      </xdr:nvSpPr>
      <xdr:spPr>
        <a:xfrm flipV="1">
          <a:off x="6219825" y="86201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43</xdr:row>
      <xdr:rowOff>28575</xdr:rowOff>
    </xdr:from>
    <xdr:to>
      <xdr:col>4</xdr:col>
      <xdr:colOff>419100</xdr:colOff>
      <xdr:row>46</xdr:row>
      <xdr:rowOff>104775</xdr:rowOff>
    </xdr:to>
    <xdr:sp>
      <xdr:nvSpPr>
        <xdr:cNvPr id="13" name="Line 13"/>
        <xdr:cNvSpPr>
          <a:spLocks/>
        </xdr:cNvSpPr>
      </xdr:nvSpPr>
      <xdr:spPr>
        <a:xfrm flipV="1">
          <a:off x="2619375" y="86201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43</xdr:row>
      <xdr:rowOff>28575</xdr:rowOff>
    </xdr:from>
    <xdr:to>
      <xdr:col>8</xdr:col>
      <xdr:colOff>400050</xdr:colOff>
      <xdr:row>46</xdr:row>
      <xdr:rowOff>104775</xdr:rowOff>
    </xdr:to>
    <xdr:sp>
      <xdr:nvSpPr>
        <xdr:cNvPr id="14" name="Line 14"/>
        <xdr:cNvSpPr>
          <a:spLocks/>
        </xdr:cNvSpPr>
      </xdr:nvSpPr>
      <xdr:spPr>
        <a:xfrm flipV="1">
          <a:off x="6219825" y="86201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43</xdr:row>
      <xdr:rowOff>28575</xdr:rowOff>
    </xdr:from>
    <xdr:to>
      <xdr:col>4</xdr:col>
      <xdr:colOff>419100</xdr:colOff>
      <xdr:row>46</xdr:row>
      <xdr:rowOff>104775</xdr:rowOff>
    </xdr:to>
    <xdr:sp>
      <xdr:nvSpPr>
        <xdr:cNvPr id="15" name="Line 15"/>
        <xdr:cNvSpPr>
          <a:spLocks/>
        </xdr:cNvSpPr>
      </xdr:nvSpPr>
      <xdr:spPr>
        <a:xfrm flipV="1">
          <a:off x="2619375" y="86201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43</xdr:row>
      <xdr:rowOff>28575</xdr:rowOff>
    </xdr:from>
    <xdr:to>
      <xdr:col>8</xdr:col>
      <xdr:colOff>400050</xdr:colOff>
      <xdr:row>46</xdr:row>
      <xdr:rowOff>104775</xdr:rowOff>
    </xdr:to>
    <xdr:sp>
      <xdr:nvSpPr>
        <xdr:cNvPr id="16" name="Line 16"/>
        <xdr:cNvSpPr>
          <a:spLocks/>
        </xdr:cNvSpPr>
      </xdr:nvSpPr>
      <xdr:spPr>
        <a:xfrm flipV="1">
          <a:off x="6219825" y="86201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43</xdr:row>
      <xdr:rowOff>28575</xdr:rowOff>
    </xdr:from>
    <xdr:to>
      <xdr:col>4</xdr:col>
      <xdr:colOff>419100</xdr:colOff>
      <xdr:row>46</xdr:row>
      <xdr:rowOff>104775</xdr:rowOff>
    </xdr:to>
    <xdr:sp>
      <xdr:nvSpPr>
        <xdr:cNvPr id="17" name="Line 17"/>
        <xdr:cNvSpPr>
          <a:spLocks/>
        </xdr:cNvSpPr>
      </xdr:nvSpPr>
      <xdr:spPr>
        <a:xfrm flipV="1">
          <a:off x="2619375" y="86201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43</xdr:row>
      <xdr:rowOff>28575</xdr:rowOff>
    </xdr:from>
    <xdr:to>
      <xdr:col>8</xdr:col>
      <xdr:colOff>400050</xdr:colOff>
      <xdr:row>46</xdr:row>
      <xdr:rowOff>104775</xdr:rowOff>
    </xdr:to>
    <xdr:sp>
      <xdr:nvSpPr>
        <xdr:cNvPr id="18" name="Line 18"/>
        <xdr:cNvSpPr>
          <a:spLocks/>
        </xdr:cNvSpPr>
      </xdr:nvSpPr>
      <xdr:spPr>
        <a:xfrm flipV="1">
          <a:off x="6219825" y="86201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43</xdr:row>
      <xdr:rowOff>28575</xdr:rowOff>
    </xdr:from>
    <xdr:to>
      <xdr:col>4</xdr:col>
      <xdr:colOff>419100</xdr:colOff>
      <xdr:row>46</xdr:row>
      <xdr:rowOff>104775</xdr:rowOff>
    </xdr:to>
    <xdr:sp>
      <xdr:nvSpPr>
        <xdr:cNvPr id="19" name="Line 19"/>
        <xdr:cNvSpPr>
          <a:spLocks/>
        </xdr:cNvSpPr>
      </xdr:nvSpPr>
      <xdr:spPr>
        <a:xfrm flipV="1">
          <a:off x="2619375" y="86201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43</xdr:row>
      <xdr:rowOff>28575</xdr:rowOff>
    </xdr:from>
    <xdr:to>
      <xdr:col>8</xdr:col>
      <xdr:colOff>400050</xdr:colOff>
      <xdr:row>46</xdr:row>
      <xdr:rowOff>104775</xdr:rowOff>
    </xdr:to>
    <xdr:sp>
      <xdr:nvSpPr>
        <xdr:cNvPr id="20" name="Line 20"/>
        <xdr:cNvSpPr>
          <a:spLocks/>
        </xdr:cNvSpPr>
      </xdr:nvSpPr>
      <xdr:spPr>
        <a:xfrm flipV="1">
          <a:off x="6219825" y="86201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43</xdr:row>
      <xdr:rowOff>28575</xdr:rowOff>
    </xdr:from>
    <xdr:to>
      <xdr:col>4</xdr:col>
      <xdr:colOff>419100</xdr:colOff>
      <xdr:row>46</xdr:row>
      <xdr:rowOff>104775</xdr:rowOff>
    </xdr:to>
    <xdr:sp>
      <xdr:nvSpPr>
        <xdr:cNvPr id="21" name="Line 21"/>
        <xdr:cNvSpPr>
          <a:spLocks/>
        </xdr:cNvSpPr>
      </xdr:nvSpPr>
      <xdr:spPr>
        <a:xfrm flipV="1">
          <a:off x="2619375" y="86201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43</xdr:row>
      <xdr:rowOff>28575</xdr:rowOff>
    </xdr:from>
    <xdr:to>
      <xdr:col>8</xdr:col>
      <xdr:colOff>400050</xdr:colOff>
      <xdr:row>46</xdr:row>
      <xdr:rowOff>104775</xdr:rowOff>
    </xdr:to>
    <xdr:sp>
      <xdr:nvSpPr>
        <xdr:cNvPr id="22" name="Line 22"/>
        <xdr:cNvSpPr>
          <a:spLocks/>
        </xdr:cNvSpPr>
      </xdr:nvSpPr>
      <xdr:spPr>
        <a:xfrm flipV="1">
          <a:off x="6219825" y="86201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43</xdr:row>
      <xdr:rowOff>28575</xdr:rowOff>
    </xdr:from>
    <xdr:to>
      <xdr:col>4</xdr:col>
      <xdr:colOff>419100</xdr:colOff>
      <xdr:row>46</xdr:row>
      <xdr:rowOff>104775</xdr:rowOff>
    </xdr:to>
    <xdr:sp>
      <xdr:nvSpPr>
        <xdr:cNvPr id="23" name="Line 23"/>
        <xdr:cNvSpPr>
          <a:spLocks/>
        </xdr:cNvSpPr>
      </xdr:nvSpPr>
      <xdr:spPr>
        <a:xfrm flipV="1">
          <a:off x="2619375" y="86201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43</xdr:row>
      <xdr:rowOff>28575</xdr:rowOff>
    </xdr:from>
    <xdr:to>
      <xdr:col>8</xdr:col>
      <xdr:colOff>400050</xdr:colOff>
      <xdr:row>46</xdr:row>
      <xdr:rowOff>104775</xdr:rowOff>
    </xdr:to>
    <xdr:sp>
      <xdr:nvSpPr>
        <xdr:cNvPr id="24" name="Line 24"/>
        <xdr:cNvSpPr>
          <a:spLocks/>
        </xdr:cNvSpPr>
      </xdr:nvSpPr>
      <xdr:spPr>
        <a:xfrm flipV="1">
          <a:off x="6219825" y="86201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43</xdr:row>
      <xdr:rowOff>28575</xdr:rowOff>
    </xdr:from>
    <xdr:to>
      <xdr:col>4</xdr:col>
      <xdr:colOff>419100</xdr:colOff>
      <xdr:row>46</xdr:row>
      <xdr:rowOff>104775</xdr:rowOff>
    </xdr:to>
    <xdr:sp>
      <xdr:nvSpPr>
        <xdr:cNvPr id="25" name="Line 25"/>
        <xdr:cNvSpPr>
          <a:spLocks/>
        </xdr:cNvSpPr>
      </xdr:nvSpPr>
      <xdr:spPr>
        <a:xfrm flipV="1">
          <a:off x="2619375" y="86201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43</xdr:row>
      <xdr:rowOff>28575</xdr:rowOff>
    </xdr:from>
    <xdr:to>
      <xdr:col>8</xdr:col>
      <xdr:colOff>400050</xdr:colOff>
      <xdr:row>46</xdr:row>
      <xdr:rowOff>104775</xdr:rowOff>
    </xdr:to>
    <xdr:sp>
      <xdr:nvSpPr>
        <xdr:cNvPr id="26" name="Line 26"/>
        <xdr:cNvSpPr>
          <a:spLocks/>
        </xdr:cNvSpPr>
      </xdr:nvSpPr>
      <xdr:spPr>
        <a:xfrm flipV="1">
          <a:off x="6219825" y="86201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43</xdr:row>
      <xdr:rowOff>28575</xdr:rowOff>
    </xdr:from>
    <xdr:to>
      <xdr:col>4</xdr:col>
      <xdr:colOff>419100</xdr:colOff>
      <xdr:row>46</xdr:row>
      <xdr:rowOff>104775</xdr:rowOff>
    </xdr:to>
    <xdr:sp>
      <xdr:nvSpPr>
        <xdr:cNvPr id="27" name="Line 27"/>
        <xdr:cNvSpPr>
          <a:spLocks/>
        </xdr:cNvSpPr>
      </xdr:nvSpPr>
      <xdr:spPr>
        <a:xfrm flipV="1">
          <a:off x="2619375" y="86201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43</xdr:row>
      <xdr:rowOff>28575</xdr:rowOff>
    </xdr:from>
    <xdr:to>
      <xdr:col>8</xdr:col>
      <xdr:colOff>400050</xdr:colOff>
      <xdr:row>46</xdr:row>
      <xdr:rowOff>104775</xdr:rowOff>
    </xdr:to>
    <xdr:sp>
      <xdr:nvSpPr>
        <xdr:cNvPr id="28" name="Line 28"/>
        <xdr:cNvSpPr>
          <a:spLocks/>
        </xdr:cNvSpPr>
      </xdr:nvSpPr>
      <xdr:spPr>
        <a:xfrm flipV="1">
          <a:off x="6219825" y="86201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43</xdr:row>
      <xdr:rowOff>19050</xdr:rowOff>
    </xdr:from>
    <xdr:to>
      <xdr:col>4</xdr:col>
      <xdr:colOff>752475</xdr:colOff>
      <xdr:row>46</xdr:row>
      <xdr:rowOff>95250</xdr:rowOff>
    </xdr:to>
    <xdr:sp>
      <xdr:nvSpPr>
        <xdr:cNvPr id="29" name="Line 29"/>
        <xdr:cNvSpPr>
          <a:spLocks/>
        </xdr:cNvSpPr>
      </xdr:nvSpPr>
      <xdr:spPr>
        <a:xfrm flipV="1">
          <a:off x="2952750" y="86106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43</xdr:row>
      <xdr:rowOff>28575</xdr:rowOff>
    </xdr:from>
    <xdr:to>
      <xdr:col>8</xdr:col>
      <xdr:colOff>323850</xdr:colOff>
      <xdr:row>46</xdr:row>
      <xdr:rowOff>104775</xdr:rowOff>
    </xdr:to>
    <xdr:sp>
      <xdr:nvSpPr>
        <xdr:cNvPr id="30" name="Line 30"/>
        <xdr:cNvSpPr>
          <a:spLocks/>
        </xdr:cNvSpPr>
      </xdr:nvSpPr>
      <xdr:spPr>
        <a:xfrm flipV="1">
          <a:off x="6143625" y="86201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43</xdr:row>
      <xdr:rowOff>28575</xdr:rowOff>
    </xdr:from>
    <xdr:to>
      <xdr:col>8</xdr:col>
      <xdr:colOff>314325</xdr:colOff>
      <xdr:row>46</xdr:row>
      <xdr:rowOff>104775</xdr:rowOff>
    </xdr:to>
    <xdr:sp>
      <xdr:nvSpPr>
        <xdr:cNvPr id="31" name="Line 32"/>
        <xdr:cNvSpPr>
          <a:spLocks/>
        </xdr:cNvSpPr>
      </xdr:nvSpPr>
      <xdr:spPr>
        <a:xfrm flipV="1">
          <a:off x="6134100" y="86201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43</xdr:row>
      <xdr:rowOff>38100</xdr:rowOff>
    </xdr:from>
    <xdr:to>
      <xdr:col>13</xdr:col>
      <xdr:colOff>180975</xdr:colOff>
      <xdr:row>46</xdr:row>
      <xdr:rowOff>114300</xdr:rowOff>
    </xdr:to>
    <xdr:sp>
      <xdr:nvSpPr>
        <xdr:cNvPr id="32" name="Line 33"/>
        <xdr:cNvSpPr>
          <a:spLocks/>
        </xdr:cNvSpPr>
      </xdr:nvSpPr>
      <xdr:spPr>
        <a:xfrm flipV="1">
          <a:off x="8372475" y="86296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43</xdr:row>
      <xdr:rowOff>28575</xdr:rowOff>
    </xdr:from>
    <xdr:to>
      <xdr:col>8</xdr:col>
      <xdr:colOff>333375</xdr:colOff>
      <xdr:row>46</xdr:row>
      <xdr:rowOff>104775</xdr:rowOff>
    </xdr:to>
    <xdr:sp>
      <xdr:nvSpPr>
        <xdr:cNvPr id="33" name="Line 34"/>
        <xdr:cNvSpPr>
          <a:spLocks/>
        </xdr:cNvSpPr>
      </xdr:nvSpPr>
      <xdr:spPr>
        <a:xfrm flipV="1">
          <a:off x="6153150" y="86201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43</xdr:row>
      <xdr:rowOff>19050</xdr:rowOff>
    </xdr:from>
    <xdr:to>
      <xdr:col>4</xdr:col>
      <xdr:colOff>752475</xdr:colOff>
      <xdr:row>46</xdr:row>
      <xdr:rowOff>95250</xdr:rowOff>
    </xdr:to>
    <xdr:sp>
      <xdr:nvSpPr>
        <xdr:cNvPr id="34" name="Line 35"/>
        <xdr:cNvSpPr>
          <a:spLocks/>
        </xdr:cNvSpPr>
      </xdr:nvSpPr>
      <xdr:spPr>
        <a:xfrm flipV="1">
          <a:off x="2952750" y="86106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43</xdr:row>
      <xdr:rowOff>28575</xdr:rowOff>
    </xdr:from>
    <xdr:to>
      <xdr:col>8</xdr:col>
      <xdr:colOff>333375</xdr:colOff>
      <xdr:row>46</xdr:row>
      <xdr:rowOff>104775</xdr:rowOff>
    </xdr:to>
    <xdr:sp>
      <xdr:nvSpPr>
        <xdr:cNvPr id="35" name="Line 36"/>
        <xdr:cNvSpPr>
          <a:spLocks/>
        </xdr:cNvSpPr>
      </xdr:nvSpPr>
      <xdr:spPr>
        <a:xfrm flipV="1">
          <a:off x="6153150" y="86201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93</xdr:row>
      <xdr:rowOff>28575</xdr:rowOff>
    </xdr:from>
    <xdr:to>
      <xdr:col>4</xdr:col>
      <xdr:colOff>419100</xdr:colOff>
      <xdr:row>96</xdr:row>
      <xdr:rowOff>95250</xdr:rowOff>
    </xdr:to>
    <xdr:sp>
      <xdr:nvSpPr>
        <xdr:cNvPr id="36" name="Line 37"/>
        <xdr:cNvSpPr>
          <a:spLocks/>
        </xdr:cNvSpPr>
      </xdr:nvSpPr>
      <xdr:spPr>
        <a:xfrm flipV="1">
          <a:off x="2619375" y="174021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93</xdr:row>
      <xdr:rowOff>28575</xdr:rowOff>
    </xdr:from>
    <xdr:to>
      <xdr:col>8</xdr:col>
      <xdr:colOff>400050</xdr:colOff>
      <xdr:row>96</xdr:row>
      <xdr:rowOff>95250</xdr:rowOff>
    </xdr:to>
    <xdr:sp>
      <xdr:nvSpPr>
        <xdr:cNvPr id="37" name="Line 38"/>
        <xdr:cNvSpPr>
          <a:spLocks/>
        </xdr:cNvSpPr>
      </xdr:nvSpPr>
      <xdr:spPr>
        <a:xfrm flipV="1">
          <a:off x="6219825" y="174021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93</xdr:row>
      <xdr:rowOff>28575</xdr:rowOff>
    </xdr:from>
    <xdr:to>
      <xdr:col>4</xdr:col>
      <xdr:colOff>419100</xdr:colOff>
      <xdr:row>96</xdr:row>
      <xdr:rowOff>95250</xdr:rowOff>
    </xdr:to>
    <xdr:sp>
      <xdr:nvSpPr>
        <xdr:cNvPr id="38" name="Line 39"/>
        <xdr:cNvSpPr>
          <a:spLocks/>
        </xdr:cNvSpPr>
      </xdr:nvSpPr>
      <xdr:spPr>
        <a:xfrm flipV="1">
          <a:off x="2619375" y="174021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93</xdr:row>
      <xdr:rowOff>28575</xdr:rowOff>
    </xdr:from>
    <xdr:to>
      <xdr:col>8</xdr:col>
      <xdr:colOff>400050</xdr:colOff>
      <xdr:row>96</xdr:row>
      <xdr:rowOff>95250</xdr:rowOff>
    </xdr:to>
    <xdr:sp>
      <xdr:nvSpPr>
        <xdr:cNvPr id="39" name="Line 40"/>
        <xdr:cNvSpPr>
          <a:spLocks/>
        </xdr:cNvSpPr>
      </xdr:nvSpPr>
      <xdr:spPr>
        <a:xfrm flipV="1">
          <a:off x="6219825" y="174021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93</xdr:row>
      <xdr:rowOff>28575</xdr:rowOff>
    </xdr:from>
    <xdr:to>
      <xdr:col>4</xdr:col>
      <xdr:colOff>419100</xdr:colOff>
      <xdr:row>96</xdr:row>
      <xdr:rowOff>95250</xdr:rowOff>
    </xdr:to>
    <xdr:sp>
      <xdr:nvSpPr>
        <xdr:cNvPr id="40" name="Line 41"/>
        <xdr:cNvSpPr>
          <a:spLocks/>
        </xdr:cNvSpPr>
      </xdr:nvSpPr>
      <xdr:spPr>
        <a:xfrm flipV="1">
          <a:off x="2619375" y="174021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93</xdr:row>
      <xdr:rowOff>28575</xdr:rowOff>
    </xdr:from>
    <xdr:to>
      <xdr:col>8</xdr:col>
      <xdr:colOff>400050</xdr:colOff>
      <xdr:row>96</xdr:row>
      <xdr:rowOff>95250</xdr:rowOff>
    </xdr:to>
    <xdr:sp>
      <xdr:nvSpPr>
        <xdr:cNvPr id="41" name="Line 42"/>
        <xdr:cNvSpPr>
          <a:spLocks/>
        </xdr:cNvSpPr>
      </xdr:nvSpPr>
      <xdr:spPr>
        <a:xfrm flipV="1">
          <a:off x="6219825" y="174021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93</xdr:row>
      <xdr:rowOff>28575</xdr:rowOff>
    </xdr:from>
    <xdr:to>
      <xdr:col>4</xdr:col>
      <xdr:colOff>419100</xdr:colOff>
      <xdr:row>96</xdr:row>
      <xdr:rowOff>95250</xdr:rowOff>
    </xdr:to>
    <xdr:sp>
      <xdr:nvSpPr>
        <xdr:cNvPr id="42" name="Line 43"/>
        <xdr:cNvSpPr>
          <a:spLocks/>
        </xdr:cNvSpPr>
      </xdr:nvSpPr>
      <xdr:spPr>
        <a:xfrm flipV="1">
          <a:off x="2619375" y="174021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93</xdr:row>
      <xdr:rowOff>28575</xdr:rowOff>
    </xdr:from>
    <xdr:to>
      <xdr:col>8</xdr:col>
      <xdr:colOff>400050</xdr:colOff>
      <xdr:row>96</xdr:row>
      <xdr:rowOff>95250</xdr:rowOff>
    </xdr:to>
    <xdr:sp>
      <xdr:nvSpPr>
        <xdr:cNvPr id="43" name="Line 44"/>
        <xdr:cNvSpPr>
          <a:spLocks/>
        </xdr:cNvSpPr>
      </xdr:nvSpPr>
      <xdr:spPr>
        <a:xfrm flipV="1">
          <a:off x="6219825" y="174021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93</xdr:row>
      <xdr:rowOff>28575</xdr:rowOff>
    </xdr:from>
    <xdr:to>
      <xdr:col>4</xdr:col>
      <xdr:colOff>419100</xdr:colOff>
      <xdr:row>96</xdr:row>
      <xdr:rowOff>95250</xdr:rowOff>
    </xdr:to>
    <xdr:sp>
      <xdr:nvSpPr>
        <xdr:cNvPr id="44" name="Line 45"/>
        <xdr:cNvSpPr>
          <a:spLocks/>
        </xdr:cNvSpPr>
      </xdr:nvSpPr>
      <xdr:spPr>
        <a:xfrm flipV="1">
          <a:off x="2619375" y="174021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93</xdr:row>
      <xdr:rowOff>28575</xdr:rowOff>
    </xdr:from>
    <xdr:to>
      <xdr:col>8</xdr:col>
      <xdr:colOff>400050</xdr:colOff>
      <xdr:row>96</xdr:row>
      <xdr:rowOff>95250</xdr:rowOff>
    </xdr:to>
    <xdr:sp>
      <xdr:nvSpPr>
        <xdr:cNvPr id="45" name="Line 46"/>
        <xdr:cNvSpPr>
          <a:spLocks/>
        </xdr:cNvSpPr>
      </xdr:nvSpPr>
      <xdr:spPr>
        <a:xfrm flipV="1">
          <a:off x="6219825" y="174021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93</xdr:row>
      <xdr:rowOff>28575</xdr:rowOff>
    </xdr:from>
    <xdr:to>
      <xdr:col>4</xdr:col>
      <xdr:colOff>419100</xdr:colOff>
      <xdr:row>96</xdr:row>
      <xdr:rowOff>95250</xdr:rowOff>
    </xdr:to>
    <xdr:sp>
      <xdr:nvSpPr>
        <xdr:cNvPr id="46" name="Line 47"/>
        <xdr:cNvSpPr>
          <a:spLocks/>
        </xdr:cNvSpPr>
      </xdr:nvSpPr>
      <xdr:spPr>
        <a:xfrm flipV="1">
          <a:off x="2619375" y="174021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93</xdr:row>
      <xdr:rowOff>28575</xdr:rowOff>
    </xdr:from>
    <xdr:to>
      <xdr:col>8</xdr:col>
      <xdr:colOff>400050</xdr:colOff>
      <xdr:row>96</xdr:row>
      <xdr:rowOff>95250</xdr:rowOff>
    </xdr:to>
    <xdr:sp>
      <xdr:nvSpPr>
        <xdr:cNvPr id="47" name="Line 48"/>
        <xdr:cNvSpPr>
          <a:spLocks/>
        </xdr:cNvSpPr>
      </xdr:nvSpPr>
      <xdr:spPr>
        <a:xfrm flipV="1">
          <a:off x="6219825" y="174021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93</xdr:row>
      <xdr:rowOff>28575</xdr:rowOff>
    </xdr:from>
    <xdr:to>
      <xdr:col>4</xdr:col>
      <xdr:colOff>419100</xdr:colOff>
      <xdr:row>96</xdr:row>
      <xdr:rowOff>95250</xdr:rowOff>
    </xdr:to>
    <xdr:sp>
      <xdr:nvSpPr>
        <xdr:cNvPr id="48" name="Line 49"/>
        <xdr:cNvSpPr>
          <a:spLocks/>
        </xdr:cNvSpPr>
      </xdr:nvSpPr>
      <xdr:spPr>
        <a:xfrm flipV="1">
          <a:off x="2619375" y="174021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93</xdr:row>
      <xdr:rowOff>28575</xdr:rowOff>
    </xdr:from>
    <xdr:to>
      <xdr:col>8</xdr:col>
      <xdr:colOff>400050</xdr:colOff>
      <xdr:row>96</xdr:row>
      <xdr:rowOff>95250</xdr:rowOff>
    </xdr:to>
    <xdr:sp>
      <xdr:nvSpPr>
        <xdr:cNvPr id="49" name="Line 50"/>
        <xdr:cNvSpPr>
          <a:spLocks/>
        </xdr:cNvSpPr>
      </xdr:nvSpPr>
      <xdr:spPr>
        <a:xfrm flipV="1">
          <a:off x="6219825" y="174021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93</xdr:row>
      <xdr:rowOff>28575</xdr:rowOff>
    </xdr:from>
    <xdr:to>
      <xdr:col>4</xdr:col>
      <xdr:colOff>419100</xdr:colOff>
      <xdr:row>96</xdr:row>
      <xdr:rowOff>95250</xdr:rowOff>
    </xdr:to>
    <xdr:sp>
      <xdr:nvSpPr>
        <xdr:cNvPr id="50" name="Line 51"/>
        <xdr:cNvSpPr>
          <a:spLocks/>
        </xdr:cNvSpPr>
      </xdr:nvSpPr>
      <xdr:spPr>
        <a:xfrm flipV="1">
          <a:off x="2619375" y="174021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93</xdr:row>
      <xdr:rowOff>28575</xdr:rowOff>
    </xdr:from>
    <xdr:to>
      <xdr:col>8</xdr:col>
      <xdr:colOff>400050</xdr:colOff>
      <xdr:row>96</xdr:row>
      <xdr:rowOff>95250</xdr:rowOff>
    </xdr:to>
    <xdr:sp>
      <xdr:nvSpPr>
        <xdr:cNvPr id="51" name="Line 52"/>
        <xdr:cNvSpPr>
          <a:spLocks/>
        </xdr:cNvSpPr>
      </xdr:nvSpPr>
      <xdr:spPr>
        <a:xfrm flipV="1">
          <a:off x="6219825" y="174021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93</xdr:row>
      <xdr:rowOff>28575</xdr:rowOff>
    </xdr:from>
    <xdr:to>
      <xdr:col>4</xdr:col>
      <xdr:colOff>419100</xdr:colOff>
      <xdr:row>96</xdr:row>
      <xdr:rowOff>95250</xdr:rowOff>
    </xdr:to>
    <xdr:sp>
      <xdr:nvSpPr>
        <xdr:cNvPr id="52" name="Line 53"/>
        <xdr:cNvSpPr>
          <a:spLocks/>
        </xdr:cNvSpPr>
      </xdr:nvSpPr>
      <xdr:spPr>
        <a:xfrm flipV="1">
          <a:off x="2619375" y="174021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93</xdr:row>
      <xdr:rowOff>28575</xdr:rowOff>
    </xdr:from>
    <xdr:to>
      <xdr:col>8</xdr:col>
      <xdr:colOff>400050</xdr:colOff>
      <xdr:row>96</xdr:row>
      <xdr:rowOff>95250</xdr:rowOff>
    </xdr:to>
    <xdr:sp>
      <xdr:nvSpPr>
        <xdr:cNvPr id="53" name="Line 54"/>
        <xdr:cNvSpPr>
          <a:spLocks/>
        </xdr:cNvSpPr>
      </xdr:nvSpPr>
      <xdr:spPr>
        <a:xfrm flipV="1">
          <a:off x="6219825" y="174021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93</xdr:row>
      <xdr:rowOff>28575</xdr:rowOff>
    </xdr:from>
    <xdr:to>
      <xdr:col>4</xdr:col>
      <xdr:colOff>419100</xdr:colOff>
      <xdr:row>96</xdr:row>
      <xdr:rowOff>95250</xdr:rowOff>
    </xdr:to>
    <xdr:sp>
      <xdr:nvSpPr>
        <xdr:cNvPr id="54" name="Line 55"/>
        <xdr:cNvSpPr>
          <a:spLocks/>
        </xdr:cNvSpPr>
      </xdr:nvSpPr>
      <xdr:spPr>
        <a:xfrm flipV="1">
          <a:off x="2619375" y="174021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93</xdr:row>
      <xdr:rowOff>28575</xdr:rowOff>
    </xdr:from>
    <xdr:to>
      <xdr:col>8</xdr:col>
      <xdr:colOff>400050</xdr:colOff>
      <xdr:row>96</xdr:row>
      <xdr:rowOff>95250</xdr:rowOff>
    </xdr:to>
    <xdr:sp>
      <xdr:nvSpPr>
        <xdr:cNvPr id="55" name="Line 56"/>
        <xdr:cNvSpPr>
          <a:spLocks/>
        </xdr:cNvSpPr>
      </xdr:nvSpPr>
      <xdr:spPr>
        <a:xfrm flipV="1">
          <a:off x="6219825" y="174021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93</xdr:row>
      <xdr:rowOff>28575</xdr:rowOff>
    </xdr:from>
    <xdr:to>
      <xdr:col>4</xdr:col>
      <xdr:colOff>419100</xdr:colOff>
      <xdr:row>96</xdr:row>
      <xdr:rowOff>95250</xdr:rowOff>
    </xdr:to>
    <xdr:sp>
      <xdr:nvSpPr>
        <xdr:cNvPr id="56" name="Line 57"/>
        <xdr:cNvSpPr>
          <a:spLocks/>
        </xdr:cNvSpPr>
      </xdr:nvSpPr>
      <xdr:spPr>
        <a:xfrm flipV="1">
          <a:off x="2619375" y="174021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93</xdr:row>
      <xdr:rowOff>28575</xdr:rowOff>
    </xdr:from>
    <xdr:to>
      <xdr:col>8</xdr:col>
      <xdr:colOff>400050</xdr:colOff>
      <xdr:row>96</xdr:row>
      <xdr:rowOff>95250</xdr:rowOff>
    </xdr:to>
    <xdr:sp>
      <xdr:nvSpPr>
        <xdr:cNvPr id="57" name="Line 58"/>
        <xdr:cNvSpPr>
          <a:spLocks/>
        </xdr:cNvSpPr>
      </xdr:nvSpPr>
      <xdr:spPr>
        <a:xfrm flipV="1">
          <a:off x="6219825" y="174021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93</xdr:row>
      <xdr:rowOff>28575</xdr:rowOff>
    </xdr:from>
    <xdr:to>
      <xdr:col>4</xdr:col>
      <xdr:colOff>419100</xdr:colOff>
      <xdr:row>96</xdr:row>
      <xdr:rowOff>95250</xdr:rowOff>
    </xdr:to>
    <xdr:sp>
      <xdr:nvSpPr>
        <xdr:cNvPr id="58" name="Line 59"/>
        <xdr:cNvSpPr>
          <a:spLocks/>
        </xdr:cNvSpPr>
      </xdr:nvSpPr>
      <xdr:spPr>
        <a:xfrm flipV="1">
          <a:off x="2619375" y="174021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93</xdr:row>
      <xdr:rowOff>28575</xdr:rowOff>
    </xdr:from>
    <xdr:to>
      <xdr:col>8</xdr:col>
      <xdr:colOff>400050</xdr:colOff>
      <xdr:row>96</xdr:row>
      <xdr:rowOff>95250</xdr:rowOff>
    </xdr:to>
    <xdr:sp>
      <xdr:nvSpPr>
        <xdr:cNvPr id="59" name="Line 60"/>
        <xdr:cNvSpPr>
          <a:spLocks/>
        </xdr:cNvSpPr>
      </xdr:nvSpPr>
      <xdr:spPr>
        <a:xfrm flipV="1">
          <a:off x="6219825" y="174021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93</xdr:row>
      <xdr:rowOff>28575</xdr:rowOff>
    </xdr:from>
    <xdr:to>
      <xdr:col>4</xdr:col>
      <xdr:colOff>419100</xdr:colOff>
      <xdr:row>96</xdr:row>
      <xdr:rowOff>95250</xdr:rowOff>
    </xdr:to>
    <xdr:sp>
      <xdr:nvSpPr>
        <xdr:cNvPr id="60" name="Line 61"/>
        <xdr:cNvSpPr>
          <a:spLocks/>
        </xdr:cNvSpPr>
      </xdr:nvSpPr>
      <xdr:spPr>
        <a:xfrm flipV="1">
          <a:off x="2619375" y="174021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93</xdr:row>
      <xdr:rowOff>28575</xdr:rowOff>
    </xdr:from>
    <xdr:to>
      <xdr:col>8</xdr:col>
      <xdr:colOff>400050</xdr:colOff>
      <xdr:row>96</xdr:row>
      <xdr:rowOff>95250</xdr:rowOff>
    </xdr:to>
    <xdr:sp>
      <xdr:nvSpPr>
        <xdr:cNvPr id="61" name="Line 62"/>
        <xdr:cNvSpPr>
          <a:spLocks/>
        </xdr:cNvSpPr>
      </xdr:nvSpPr>
      <xdr:spPr>
        <a:xfrm flipV="1">
          <a:off x="6219825" y="174021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93</xdr:row>
      <xdr:rowOff>28575</xdr:rowOff>
    </xdr:from>
    <xdr:to>
      <xdr:col>4</xdr:col>
      <xdr:colOff>419100</xdr:colOff>
      <xdr:row>96</xdr:row>
      <xdr:rowOff>95250</xdr:rowOff>
    </xdr:to>
    <xdr:sp>
      <xdr:nvSpPr>
        <xdr:cNvPr id="62" name="Line 63"/>
        <xdr:cNvSpPr>
          <a:spLocks/>
        </xdr:cNvSpPr>
      </xdr:nvSpPr>
      <xdr:spPr>
        <a:xfrm flipV="1">
          <a:off x="2619375" y="174021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93</xdr:row>
      <xdr:rowOff>28575</xdr:rowOff>
    </xdr:from>
    <xdr:to>
      <xdr:col>8</xdr:col>
      <xdr:colOff>400050</xdr:colOff>
      <xdr:row>96</xdr:row>
      <xdr:rowOff>95250</xdr:rowOff>
    </xdr:to>
    <xdr:sp>
      <xdr:nvSpPr>
        <xdr:cNvPr id="63" name="Line 64"/>
        <xdr:cNvSpPr>
          <a:spLocks/>
        </xdr:cNvSpPr>
      </xdr:nvSpPr>
      <xdr:spPr>
        <a:xfrm flipV="1">
          <a:off x="6219825" y="174021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93</xdr:row>
      <xdr:rowOff>28575</xdr:rowOff>
    </xdr:from>
    <xdr:to>
      <xdr:col>4</xdr:col>
      <xdr:colOff>419100</xdr:colOff>
      <xdr:row>96</xdr:row>
      <xdr:rowOff>95250</xdr:rowOff>
    </xdr:to>
    <xdr:sp>
      <xdr:nvSpPr>
        <xdr:cNvPr id="64" name="Line 65"/>
        <xdr:cNvSpPr>
          <a:spLocks/>
        </xdr:cNvSpPr>
      </xdr:nvSpPr>
      <xdr:spPr>
        <a:xfrm flipV="1">
          <a:off x="2619375" y="174021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93</xdr:row>
      <xdr:rowOff>28575</xdr:rowOff>
    </xdr:from>
    <xdr:to>
      <xdr:col>8</xdr:col>
      <xdr:colOff>400050</xdr:colOff>
      <xdr:row>96</xdr:row>
      <xdr:rowOff>95250</xdr:rowOff>
    </xdr:to>
    <xdr:sp>
      <xdr:nvSpPr>
        <xdr:cNvPr id="65" name="Line 66"/>
        <xdr:cNvSpPr>
          <a:spLocks/>
        </xdr:cNvSpPr>
      </xdr:nvSpPr>
      <xdr:spPr>
        <a:xfrm flipV="1">
          <a:off x="6219825" y="174021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93</xdr:row>
      <xdr:rowOff>28575</xdr:rowOff>
    </xdr:from>
    <xdr:to>
      <xdr:col>4</xdr:col>
      <xdr:colOff>419100</xdr:colOff>
      <xdr:row>96</xdr:row>
      <xdr:rowOff>95250</xdr:rowOff>
    </xdr:to>
    <xdr:sp>
      <xdr:nvSpPr>
        <xdr:cNvPr id="66" name="Line 67"/>
        <xdr:cNvSpPr>
          <a:spLocks/>
        </xdr:cNvSpPr>
      </xdr:nvSpPr>
      <xdr:spPr>
        <a:xfrm flipV="1">
          <a:off x="2619375" y="174021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93</xdr:row>
      <xdr:rowOff>28575</xdr:rowOff>
    </xdr:from>
    <xdr:to>
      <xdr:col>8</xdr:col>
      <xdr:colOff>400050</xdr:colOff>
      <xdr:row>96</xdr:row>
      <xdr:rowOff>95250</xdr:rowOff>
    </xdr:to>
    <xdr:sp>
      <xdr:nvSpPr>
        <xdr:cNvPr id="67" name="Line 68"/>
        <xdr:cNvSpPr>
          <a:spLocks/>
        </xdr:cNvSpPr>
      </xdr:nvSpPr>
      <xdr:spPr>
        <a:xfrm flipV="1">
          <a:off x="6219825" y="174021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93</xdr:row>
      <xdr:rowOff>28575</xdr:rowOff>
    </xdr:from>
    <xdr:to>
      <xdr:col>4</xdr:col>
      <xdr:colOff>419100</xdr:colOff>
      <xdr:row>96</xdr:row>
      <xdr:rowOff>95250</xdr:rowOff>
    </xdr:to>
    <xdr:sp>
      <xdr:nvSpPr>
        <xdr:cNvPr id="68" name="Line 69"/>
        <xdr:cNvSpPr>
          <a:spLocks/>
        </xdr:cNvSpPr>
      </xdr:nvSpPr>
      <xdr:spPr>
        <a:xfrm flipV="1">
          <a:off x="2619375" y="174021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93</xdr:row>
      <xdr:rowOff>28575</xdr:rowOff>
    </xdr:from>
    <xdr:to>
      <xdr:col>8</xdr:col>
      <xdr:colOff>400050</xdr:colOff>
      <xdr:row>96</xdr:row>
      <xdr:rowOff>95250</xdr:rowOff>
    </xdr:to>
    <xdr:sp>
      <xdr:nvSpPr>
        <xdr:cNvPr id="69" name="Line 70"/>
        <xdr:cNvSpPr>
          <a:spLocks/>
        </xdr:cNvSpPr>
      </xdr:nvSpPr>
      <xdr:spPr>
        <a:xfrm flipV="1">
          <a:off x="6219825" y="174021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93</xdr:row>
      <xdr:rowOff>28575</xdr:rowOff>
    </xdr:from>
    <xdr:to>
      <xdr:col>4</xdr:col>
      <xdr:colOff>419100</xdr:colOff>
      <xdr:row>96</xdr:row>
      <xdr:rowOff>95250</xdr:rowOff>
    </xdr:to>
    <xdr:sp>
      <xdr:nvSpPr>
        <xdr:cNvPr id="70" name="Line 71"/>
        <xdr:cNvSpPr>
          <a:spLocks/>
        </xdr:cNvSpPr>
      </xdr:nvSpPr>
      <xdr:spPr>
        <a:xfrm flipV="1">
          <a:off x="2619375" y="174021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93</xdr:row>
      <xdr:rowOff>28575</xdr:rowOff>
    </xdr:from>
    <xdr:to>
      <xdr:col>8</xdr:col>
      <xdr:colOff>400050</xdr:colOff>
      <xdr:row>96</xdr:row>
      <xdr:rowOff>95250</xdr:rowOff>
    </xdr:to>
    <xdr:sp>
      <xdr:nvSpPr>
        <xdr:cNvPr id="71" name="Line 72"/>
        <xdr:cNvSpPr>
          <a:spLocks/>
        </xdr:cNvSpPr>
      </xdr:nvSpPr>
      <xdr:spPr>
        <a:xfrm flipV="1">
          <a:off x="6219825" y="174021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95</xdr:row>
      <xdr:rowOff>28575</xdr:rowOff>
    </xdr:from>
    <xdr:to>
      <xdr:col>4</xdr:col>
      <xdr:colOff>419100</xdr:colOff>
      <xdr:row>98</xdr:row>
      <xdr:rowOff>104775</xdr:rowOff>
    </xdr:to>
    <xdr:sp>
      <xdr:nvSpPr>
        <xdr:cNvPr id="72" name="Line 73"/>
        <xdr:cNvSpPr>
          <a:spLocks/>
        </xdr:cNvSpPr>
      </xdr:nvSpPr>
      <xdr:spPr>
        <a:xfrm flipV="1">
          <a:off x="2619375" y="17792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95</xdr:row>
      <xdr:rowOff>28575</xdr:rowOff>
    </xdr:from>
    <xdr:to>
      <xdr:col>8</xdr:col>
      <xdr:colOff>400050</xdr:colOff>
      <xdr:row>98</xdr:row>
      <xdr:rowOff>104775</xdr:rowOff>
    </xdr:to>
    <xdr:sp>
      <xdr:nvSpPr>
        <xdr:cNvPr id="73" name="Line 74"/>
        <xdr:cNvSpPr>
          <a:spLocks/>
        </xdr:cNvSpPr>
      </xdr:nvSpPr>
      <xdr:spPr>
        <a:xfrm flipV="1">
          <a:off x="6219825" y="17792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95</xdr:row>
      <xdr:rowOff>28575</xdr:rowOff>
    </xdr:from>
    <xdr:to>
      <xdr:col>4</xdr:col>
      <xdr:colOff>419100</xdr:colOff>
      <xdr:row>98</xdr:row>
      <xdr:rowOff>104775</xdr:rowOff>
    </xdr:to>
    <xdr:sp>
      <xdr:nvSpPr>
        <xdr:cNvPr id="74" name="Line 75"/>
        <xdr:cNvSpPr>
          <a:spLocks/>
        </xdr:cNvSpPr>
      </xdr:nvSpPr>
      <xdr:spPr>
        <a:xfrm flipV="1">
          <a:off x="2619375" y="17792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95</xdr:row>
      <xdr:rowOff>28575</xdr:rowOff>
    </xdr:from>
    <xdr:to>
      <xdr:col>8</xdr:col>
      <xdr:colOff>400050</xdr:colOff>
      <xdr:row>98</xdr:row>
      <xdr:rowOff>104775</xdr:rowOff>
    </xdr:to>
    <xdr:sp>
      <xdr:nvSpPr>
        <xdr:cNvPr id="75" name="Line 76"/>
        <xdr:cNvSpPr>
          <a:spLocks/>
        </xdr:cNvSpPr>
      </xdr:nvSpPr>
      <xdr:spPr>
        <a:xfrm flipV="1">
          <a:off x="6219825" y="17792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95</xdr:row>
      <xdr:rowOff>28575</xdr:rowOff>
    </xdr:from>
    <xdr:to>
      <xdr:col>4</xdr:col>
      <xdr:colOff>419100</xdr:colOff>
      <xdr:row>98</xdr:row>
      <xdr:rowOff>104775</xdr:rowOff>
    </xdr:to>
    <xdr:sp>
      <xdr:nvSpPr>
        <xdr:cNvPr id="76" name="Line 77"/>
        <xdr:cNvSpPr>
          <a:spLocks/>
        </xdr:cNvSpPr>
      </xdr:nvSpPr>
      <xdr:spPr>
        <a:xfrm flipV="1">
          <a:off x="2619375" y="17792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95</xdr:row>
      <xdr:rowOff>28575</xdr:rowOff>
    </xdr:from>
    <xdr:to>
      <xdr:col>8</xdr:col>
      <xdr:colOff>400050</xdr:colOff>
      <xdr:row>98</xdr:row>
      <xdr:rowOff>104775</xdr:rowOff>
    </xdr:to>
    <xdr:sp>
      <xdr:nvSpPr>
        <xdr:cNvPr id="77" name="Line 78"/>
        <xdr:cNvSpPr>
          <a:spLocks/>
        </xdr:cNvSpPr>
      </xdr:nvSpPr>
      <xdr:spPr>
        <a:xfrm flipV="1">
          <a:off x="6219825" y="17792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95</xdr:row>
      <xdr:rowOff>28575</xdr:rowOff>
    </xdr:from>
    <xdr:to>
      <xdr:col>4</xdr:col>
      <xdr:colOff>419100</xdr:colOff>
      <xdr:row>98</xdr:row>
      <xdr:rowOff>104775</xdr:rowOff>
    </xdr:to>
    <xdr:sp>
      <xdr:nvSpPr>
        <xdr:cNvPr id="78" name="Line 79"/>
        <xdr:cNvSpPr>
          <a:spLocks/>
        </xdr:cNvSpPr>
      </xdr:nvSpPr>
      <xdr:spPr>
        <a:xfrm flipV="1">
          <a:off x="2619375" y="17792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95</xdr:row>
      <xdr:rowOff>28575</xdr:rowOff>
    </xdr:from>
    <xdr:to>
      <xdr:col>8</xdr:col>
      <xdr:colOff>400050</xdr:colOff>
      <xdr:row>98</xdr:row>
      <xdr:rowOff>104775</xdr:rowOff>
    </xdr:to>
    <xdr:sp>
      <xdr:nvSpPr>
        <xdr:cNvPr id="79" name="Line 80"/>
        <xdr:cNvSpPr>
          <a:spLocks/>
        </xdr:cNvSpPr>
      </xdr:nvSpPr>
      <xdr:spPr>
        <a:xfrm flipV="1">
          <a:off x="6219825" y="17792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95</xdr:row>
      <xdr:rowOff>28575</xdr:rowOff>
    </xdr:from>
    <xdr:to>
      <xdr:col>4</xdr:col>
      <xdr:colOff>419100</xdr:colOff>
      <xdr:row>98</xdr:row>
      <xdr:rowOff>104775</xdr:rowOff>
    </xdr:to>
    <xdr:sp>
      <xdr:nvSpPr>
        <xdr:cNvPr id="80" name="Line 81"/>
        <xdr:cNvSpPr>
          <a:spLocks/>
        </xdr:cNvSpPr>
      </xdr:nvSpPr>
      <xdr:spPr>
        <a:xfrm flipV="1">
          <a:off x="2619375" y="17792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95</xdr:row>
      <xdr:rowOff>28575</xdr:rowOff>
    </xdr:from>
    <xdr:to>
      <xdr:col>8</xdr:col>
      <xdr:colOff>400050</xdr:colOff>
      <xdr:row>98</xdr:row>
      <xdr:rowOff>104775</xdr:rowOff>
    </xdr:to>
    <xdr:sp>
      <xdr:nvSpPr>
        <xdr:cNvPr id="81" name="Line 82"/>
        <xdr:cNvSpPr>
          <a:spLocks/>
        </xdr:cNvSpPr>
      </xdr:nvSpPr>
      <xdr:spPr>
        <a:xfrm flipV="1">
          <a:off x="6219825" y="17792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95</xdr:row>
      <xdr:rowOff>28575</xdr:rowOff>
    </xdr:from>
    <xdr:to>
      <xdr:col>4</xdr:col>
      <xdr:colOff>419100</xdr:colOff>
      <xdr:row>98</xdr:row>
      <xdr:rowOff>104775</xdr:rowOff>
    </xdr:to>
    <xdr:sp>
      <xdr:nvSpPr>
        <xdr:cNvPr id="82" name="Line 83"/>
        <xdr:cNvSpPr>
          <a:spLocks/>
        </xdr:cNvSpPr>
      </xdr:nvSpPr>
      <xdr:spPr>
        <a:xfrm flipV="1">
          <a:off x="2619375" y="17792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95</xdr:row>
      <xdr:rowOff>28575</xdr:rowOff>
    </xdr:from>
    <xdr:to>
      <xdr:col>8</xdr:col>
      <xdr:colOff>400050</xdr:colOff>
      <xdr:row>98</xdr:row>
      <xdr:rowOff>104775</xdr:rowOff>
    </xdr:to>
    <xdr:sp>
      <xdr:nvSpPr>
        <xdr:cNvPr id="83" name="Line 84"/>
        <xdr:cNvSpPr>
          <a:spLocks/>
        </xdr:cNvSpPr>
      </xdr:nvSpPr>
      <xdr:spPr>
        <a:xfrm flipV="1">
          <a:off x="6219825" y="17792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95</xdr:row>
      <xdr:rowOff>28575</xdr:rowOff>
    </xdr:from>
    <xdr:to>
      <xdr:col>4</xdr:col>
      <xdr:colOff>419100</xdr:colOff>
      <xdr:row>98</xdr:row>
      <xdr:rowOff>104775</xdr:rowOff>
    </xdr:to>
    <xdr:sp>
      <xdr:nvSpPr>
        <xdr:cNvPr id="84" name="Line 85"/>
        <xdr:cNvSpPr>
          <a:spLocks/>
        </xdr:cNvSpPr>
      </xdr:nvSpPr>
      <xdr:spPr>
        <a:xfrm flipV="1">
          <a:off x="2619375" y="17792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95</xdr:row>
      <xdr:rowOff>28575</xdr:rowOff>
    </xdr:from>
    <xdr:to>
      <xdr:col>8</xdr:col>
      <xdr:colOff>400050</xdr:colOff>
      <xdr:row>98</xdr:row>
      <xdr:rowOff>104775</xdr:rowOff>
    </xdr:to>
    <xdr:sp>
      <xdr:nvSpPr>
        <xdr:cNvPr id="85" name="Line 86"/>
        <xdr:cNvSpPr>
          <a:spLocks/>
        </xdr:cNvSpPr>
      </xdr:nvSpPr>
      <xdr:spPr>
        <a:xfrm flipV="1">
          <a:off x="6219825" y="17792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95</xdr:row>
      <xdr:rowOff>28575</xdr:rowOff>
    </xdr:from>
    <xdr:to>
      <xdr:col>4</xdr:col>
      <xdr:colOff>419100</xdr:colOff>
      <xdr:row>98</xdr:row>
      <xdr:rowOff>104775</xdr:rowOff>
    </xdr:to>
    <xdr:sp>
      <xdr:nvSpPr>
        <xdr:cNvPr id="86" name="Line 87"/>
        <xdr:cNvSpPr>
          <a:spLocks/>
        </xdr:cNvSpPr>
      </xdr:nvSpPr>
      <xdr:spPr>
        <a:xfrm flipV="1">
          <a:off x="2619375" y="17792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95</xdr:row>
      <xdr:rowOff>28575</xdr:rowOff>
    </xdr:from>
    <xdr:to>
      <xdr:col>8</xdr:col>
      <xdr:colOff>400050</xdr:colOff>
      <xdr:row>98</xdr:row>
      <xdr:rowOff>104775</xdr:rowOff>
    </xdr:to>
    <xdr:sp>
      <xdr:nvSpPr>
        <xdr:cNvPr id="87" name="Line 88"/>
        <xdr:cNvSpPr>
          <a:spLocks/>
        </xdr:cNvSpPr>
      </xdr:nvSpPr>
      <xdr:spPr>
        <a:xfrm flipV="1">
          <a:off x="6219825" y="17792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95</xdr:row>
      <xdr:rowOff>28575</xdr:rowOff>
    </xdr:from>
    <xdr:to>
      <xdr:col>4</xdr:col>
      <xdr:colOff>419100</xdr:colOff>
      <xdr:row>98</xdr:row>
      <xdr:rowOff>104775</xdr:rowOff>
    </xdr:to>
    <xdr:sp>
      <xdr:nvSpPr>
        <xdr:cNvPr id="88" name="Line 89"/>
        <xdr:cNvSpPr>
          <a:spLocks/>
        </xdr:cNvSpPr>
      </xdr:nvSpPr>
      <xdr:spPr>
        <a:xfrm flipV="1">
          <a:off x="2619375" y="17792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95</xdr:row>
      <xdr:rowOff>28575</xdr:rowOff>
    </xdr:from>
    <xdr:to>
      <xdr:col>8</xdr:col>
      <xdr:colOff>400050</xdr:colOff>
      <xdr:row>98</xdr:row>
      <xdr:rowOff>104775</xdr:rowOff>
    </xdr:to>
    <xdr:sp>
      <xdr:nvSpPr>
        <xdr:cNvPr id="89" name="Line 90"/>
        <xdr:cNvSpPr>
          <a:spLocks/>
        </xdr:cNvSpPr>
      </xdr:nvSpPr>
      <xdr:spPr>
        <a:xfrm flipV="1">
          <a:off x="6219825" y="17792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95</xdr:row>
      <xdr:rowOff>28575</xdr:rowOff>
    </xdr:from>
    <xdr:to>
      <xdr:col>4</xdr:col>
      <xdr:colOff>419100</xdr:colOff>
      <xdr:row>98</xdr:row>
      <xdr:rowOff>104775</xdr:rowOff>
    </xdr:to>
    <xdr:sp>
      <xdr:nvSpPr>
        <xdr:cNvPr id="90" name="Line 91"/>
        <xdr:cNvSpPr>
          <a:spLocks/>
        </xdr:cNvSpPr>
      </xdr:nvSpPr>
      <xdr:spPr>
        <a:xfrm flipV="1">
          <a:off x="2619375" y="17792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95</xdr:row>
      <xdr:rowOff>28575</xdr:rowOff>
    </xdr:from>
    <xdr:to>
      <xdr:col>8</xdr:col>
      <xdr:colOff>400050</xdr:colOff>
      <xdr:row>98</xdr:row>
      <xdr:rowOff>104775</xdr:rowOff>
    </xdr:to>
    <xdr:sp>
      <xdr:nvSpPr>
        <xdr:cNvPr id="91" name="Line 92"/>
        <xdr:cNvSpPr>
          <a:spLocks/>
        </xdr:cNvSpPr>
      </xdr:nvSpPr>
      <xdr:spPr>
        <a:xfrm flipV="1">
          <a:off x="6219825" y="17792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95</xdr:row>
      <xdr:rowOff>28575</xdr:rowOff>
    </xdr:from>
    <xdr:to>
      <xdr:col>4</xdr:col>
      <xdr:colOff>419100</xdr:colOff>
      <xdr:row>98</xdr:row>
      <xdr:rowOff>104775</xdr:rowOff>
    </xdr:to>
    <xdr:sp>
      <xdr:nvSpPr>
        <xdr:cNvPr id="92" name="Line 93"/>
        <xdr:cNvSpPr>
          <a:spLocks/>
        </xdr:cNvSpPr>
      </xdr:nvSpPr>
      <xdr:spPr>
        <a:xfrm flipV="1">
          <a:off x="2619375" y="17792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95</xdr:row>
      <xdr:rowOff>28575</xdr:rowOff>
    </xdr:from>
    <xdr:to>
      <xdr:col>8</xdr:col>
      <xdr:colOff>400050</xdr:colOff>
      <xdr:row>98</xdr:row>
      <xdr:rowOff>104775</xdr:rowOff>
    </xdr:to>
    <xdr:sp>
      <xdr:nvSpPr>
        <xdr:cNvPr id="93" name="Line 94"/>
        <xdr:cNvSpPr>
          <a:spLocks/>
        </xdr:cNvSpPr>
      </xdr:nvSpPr>
      <xdr:spPr>
        <a:xfrm flipV="1">
          <a:off x="6219825" y="17792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95</xdr:row>
      <xdr:rowOff>28575</xdr:rowOff>
    </xdr:from>
    <xdr:to>
      <xdr:col>4</xdr:col>
      <xdr:colOff>419100</xdr:colOff>
      <xdr:row>98</xdr:row>
      <xdr:rowOff>104775</xdr:rowOff>
    </xdr:to>
    <xdr:sp>
      <xdr:nvSpPr>
        <xdr:cNvPr id="94" name="Line 95"/>
        <xdr:cNvSpPr>
          <a:spLocks/>
        </xdr:cNvSpPr>
      </xdr:nvSpPr>
      <xdr:spPr>
        <a:xfrm flipV="1">
          <a:off x="2619375" y="17792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95</xdr:row>
      <xdr:rowOff>28575</xdr:rowOff>
    </xdr:from>
    <xdr:to>
      <xdr:col>8</xdr:col>
      <xdr:colOff>400050</xdr:colOff>
      <xdr:row>98</xdr:row>
      <xdr:rowOff>104775</xdr:rowOff>
    </xdr:to>
    <xdr:sp>
      <xdr:nvSpPr>
        <xdr:cNvPr id="95" name="Line 96"/>
        <xdr:cNvSpPr>
          <a:spLocks/>
        </xdr:cNvSpPr>
      </xdr:nvSpPr>
      <xdr:spPr>
        <a:xfrm flipV="1">
          <a:off x="6219825" y="17792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95</xdr:row>
      <xdr:rowOff>28575</xdr:rowOff>
    </xdr:from>
    <xdr:to>
      <xdr:col>4</xdr:col>
      <xdr:colOff>419100</xdr:colOff>
      <xdr:row>98</xdr:row>
      <xdr:rowOff>104775</xdr:rowOff>
    </xdr:to>
    <xdr:sp>
      <xdr:nvSpPr>
        <xdr:cNvPr id="96" name="Line 97"/>
        <xdr:cNvSpPr>
          <a:spLocks/>
        </xdr:cNvSpPr>
      </xdr:nvSpPr>
      <xdr:spPr>
        <a:xfrm flipV="1">
          <a:off x="2619375" y="17792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95</xdr:row>
      <xdr:rowOff>28575</xdr:rowOff>
    </xdr:from>
    <xdr:to>
      <xdr:col>8</xdr:col>
      <xdr:colOff>400050</xdr:colOff>
      <xdr:row>98</xdr:row>
      <xdr:rowOff>104775</xdr:rowOff>
    </xdr:to>
    <xdr:sp>
      <xdr:nvSpPr>
        <xdr:cNvPr id="97" name="Line 98"/>
        <xdr:cNvSpPr>
          <a:spLocks/>
        </xdr:cNvSpPr>
      </xdr:nvSpPr>
      <xdr:spPr>
        <a:xfrm flipV="1">
          <a:off x="6219825" y="17792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95</xdr:row>
      <xdr:rowOff>28575</xdr:rowOff>
    </xdr:from>
    <xdr:to>
      <xdr:col>4</xdr:col>
      <xdr:colOff>419100</xdr:colOff>
      <xdr:row>98</xdr:row>
      <xdr:rowOff>104775</xdr:rowOff>
    </xdr:to>
    <xdr:sp>
      <xdr:nvSpPr>
        <xdr:cNvPr id="98" name="Line 99"/>
        <xdr:cNvSpPr>
          <a:spLocks/>
        </xdr:cNvSpPr>
      </xdr:nvSpPr>
      <xdr:spPr>
        <a:xfrm flipV="1">
          <a:off x="2619375" y="17792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95</xdr:row>
      <xdr:rowOff>28575</xdr:rowOff>
    </xdr:from>
    <xdr:to>
      <xdr:col>8</xdr:col>
      <xdr:colOff>400050</xdr:colOff>
      <xdr:row>98</xdr:row>
      <xdr:rowOff>104775</xdr:rowOff>
    </xdr:to>
    <xdr:sp>
      <xdr:nvSpPr>
        <xdr:cNvPr id="99" name="Line 100"/>
        <xdr:cNvSpPr>
          <a:spLocks/>
        </xdr:cNvSpPr>
      </xdr:nvSpPr>
      <xdr:spPr>
        <a:xfrm flipV="1">
          <a:off x="6219825" y="17792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95</xdr:row>
      <xdr:rowOff>19050</xdr:rowOff>
    </xdr:from>
    <xdr:to>
      <xdr:col>4</xdr:col>
      <xdr:colOff>752475</xdr:colOff>
      <xdr:row>98</xdr:row>
      <xdr:rowOff>95250</xdr:rowOff>
    </xdr:to>
    <xdr:sp>
      <xdr:nvSpPr>
        <xdr:cNvPr id="100" name="Line 101"/>
        <xdr:cNvSpPr>
          <a:spLocks/>
        </xdr:cNvSpPr>
      </xdr:nvSpPr>
      <xdr:spPr>
        <a:xfrm flipV="1">
          <a:off x="2952750" y="177831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95</xdr:row>
      <xdr:rowOff>28575</xdr:rowOff>
    </xdr:from>
    <xdr:to>
      <xdr:col>8</xdr:col>
      <xdr:colOff>323850</xdr:colOff>
      <xdr:row>98</xdr:row>
      <xdr:rowOff>104775</xdr:rowOff>
    </xdr:to>
    <xdr:sp>
      <xdr:nvSpPr>
        <xdr:cNvPr id="101" name="Line 102"/>
        <xdr:cNvSpPr>
          <a:spLocks/>
        </xdr:cNvSpPr>
      </xdr:nvSpPr>
      <xdr:spPr>
        <a:xfrm flipV="1">
          <a:off x="6143625" y="17792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95</xdr:row>
      <xdr:rowOff>28575</xdr:rowOff>
    </xdr:from>
    <xdr:to>
      <xdr:col>8</xdr:col>
      <xdr:colOff>314325</xdr:colOff>
      <xdr:row>98</xdr:row>
      <xdr:rowOff>104775</xdr:rowOff>
    </xdr:to>
    <xdr:sp>
      <xdr:nvSpPr>
        <xdr:cNvPr id="102" name="Line 103"/>
        <xdr:cNvSpPr>
          <a:spLocks/>
        </xdr:cNvSpPr>
      </xdr:nvSpPr>
      <xdr:spPr>
        <a:xfrm flipV="1">
          <a:off x="6134100" y="17792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95</xdr:row>
      <xdr:rowOff>28575</xdr:rowOff>
    </xdr:from>
    <xdr:to>
      <xdr:col>8</xdr:col>
      <xdr:colOff>333375</xdr:colOff>
      <xdr:row>98</xdr:row>
      <xdr:rowOff>104775</xdr:rowOff>
    </xdr:to>
    <xdr:sp>
      <xdr:nvSpPr>
        <xdr:cNvPr id="103" name="Line 104"/>
        <xdr:cNvSpPr>
          <a:spLocks/>
        </xdr:cNvSpPr>
      </xdr:nvSpPr>
      <xdr:spPr>
        <a:xfrm flipV="1">
          <a:off x="6153150" y="17792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95</xdr:row>
      <xdr:rowOff>19050</xdr:rowOff>
    </xdr:from>
    <xdr:to>
      <xdr:col>4</xdr:col>
      <xdr:colOff>752475</xdr:colOff>
      <xdr:row>98</xdr:row>
      <xdr:rowOff>95250</xdr:rowOff>
    </xdr:to>
    <xdr:sp>
      <xdr:nvSpPr>
        <xdr:cNvPr id="104" name="Line 105"/>
        <xdr:cNvSpPr>
          <a:spLocks/>
        </xdr:cNvSpPr>
      </xdr:nvSpPr>
      <xdr:spPr>
        <a:xfrm flipV="1">
          <a:off x="2952750" y="177831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95</xdr:row>
      <xdr:rowOff>28575</xdr:rowOff>
    </xdr:from>
    <xdr:to>
      <xdr:col>8</xdr:col>
      <xdr:colOff>333375</xdr:colOff>
      <xdr:row>98</xdr:row>
      <xdr:rowOff>104775</xdr:rowOff>
    </xdr:to>
    <xdr:sp>
      <xdr:nvSpPr>
        <xdr:cNvPr id="105" name="Line 106"/>
        <xdr:cNvSpPr>
          <a:spLocks/>
        </xdr:cNvSpPr>
      </xdr:nvSpPr>
      <xdr:spPr>
        <a:xfrm flipV="1">
          <a:off x="6153150" y="17792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147</xdr:row>
      <xdr:rowOff>28575</xdr:rowOff>
    </xdr:from>
    <xdr:to>
      <xdr:col>4</xdr:col>
      <xdr:colOff>419100</xdr:colOff>
      <xdr:row>150</xdr:row>
      <xdr:rowOff>104775</xdr:rowOff>
    </xdr:to>
    <xdr:sp>
      <xdr:nvSpPr>
        <xdr:cNvPr id="106" name="Line 107"/>
        <xdr:cNvSpPr>
          <a:spLocks/>
        </xdr:cNvSpPr>
      </xdr:nvSpPr>
      <xdr:spPr>
        <a:xfrm flipV="1">
          <a:off x="2619375" y="27336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147</xdr:row>
      <xdr:rowOff>28575</xdr:rowOff>
    </xdr:from>
    <xdr:to>
      <xdr:col>8</xdr:col>
      <xdr:colOff>400050</xdr:colOff>
      <xdr:row>150</xdr:row>
      <xdr:rowOff>104775</xdr:rowOff>
    </xdr:to>
    <xdr:sp>
      <xdr:nvSpPr>
        <xdr:cNvPr id="107" name="Line 108"/>
        <xdr:cNvSpPr>
          <a:spLocks/>
        </xdr:cNvSpPr>
      </xdr:nvSpPr>
      <xdr:spPr>
        <a:xfrm flipV="1">
          <a:off x="6219825" y="27336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147</xdr:row>
      <xdr:rowOff>28575</xdr:rowOff>
    </xdr:from>
    <xdr:to>
      <xdr:col>4</xdr:col>
      <xdr:colOff>419100</xdr:colOff>
      <xdr:row>150</xdr:row>
      <xdr:rowOff>104775</xdr:rowOff>
    </xdr:to>
    <xdr:sp>
      <xdr:nvSpPr>
        <xdr:cNvPr id="108" name="Line 109"/>
        <xdr:cNvSpPr>
          <a:spLocks/>
        </xdr:cNvSpPr>
      </xdr:nvSpPr>
      <xdr:spPr>
        <a:xfrm flipV="1">
          <a:off x="2619375" y="27336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147</xdr:row>
      <xdr:rowOff>28575</xdr:rowOff>
    </xdr:from>
    <xdr:to>
      <xdr:col>8</xdr:col>
      <xdr:colOff>400050</xdr:colOff>
      <xdr:row>150</xdr:row>
      <xdr:rowOff>104775</xdr:rowOff>
    </xdr:to>
    <xdr:sp>
      <xdr:nvSpPr>
        <xdr:cNvPr id="109" name="Line 110"/>
        <xdr:cNvSpPr>
          <a:spLocks/>
        </xdr:cNvSpPr>
      </xdr:nvSpPr>
      <xdr:spPr>
        <a:xfrm flipV="1">
          <a:off x="6219825" y="27336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147</xdr:row>
      <xdr:rowOff>28575</xdr:rowOff>
    </xdr:from>
    <xdr:to>
      <xdr:col>4</xdr:col>
      <xdr:colOff>419100</xdr:colOff>
      <xdr:row>150</xdr:row>
      <xdr:rowOff>104775</xdr:rowOff>
    </xdr:to>
    <xdr:sp>
      <xdr:nvSpPr>
        <xdr:cNvPr id="110" name="Line 111"/>
        <xdr:cNvSpPr>
          <a:spLocks/>
        </xdr:cNvSpPr>
      </xdr:nvSpPr>
      <xdr:spPr>
        <a:xfrm flipV="1">
          <a:off x="2619375" y="27336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147</xdr:row>
      <xdr:rowOff>28575</xdr:rowOff>
    </xdr:from>
    <xdr:to>
      <xdr:col>8</xdr:col>
      <xdr:colOff>400050</xdr:colOff>
      <xdr:row>150</xdr:row>
      <xdr:rowOff>104775</xdr:rowOff>
    </xdr:to>
    <xdr:sp>
      <xdr:nvSpPr>
        <xdr:cNvPr id="111" name="Line 112"/>
        <xdr:cNvSpPr>
          <a:spLocks/>
        </xdr:cNvSpPr>
      </xdr:nvSpPr>
      <xdr:spPr>
        <a:xfrm flipV="1">
          <a:off x="6219825" y="27336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147</xdr:row>
      <xdr:rowOff>28575</xdr:rowOff>
    </xdr:from>
    <xdr:to>
      <xdr:col>4</xdr:col>
      <xdr:colOff>419100</xdr:colOff>
      <xdr:row>150</xdr:row>
      <xdr:rowOff>104775</xdr:rowOff>
    </xdr:to>
    <xdr:sp>
      <xdr:nvSpPr>
        <xdr:cNvPr id="112" name="Line 113"/>
        <xdr:cNvSpPr>
          <a:spLocks/>
        </xdr:cNvSpPr>
      </xdr:nvSpPr>
      <xdr:spPr>
        <a:xfrm flipV="1">
          <a:off x="2619375" y="27336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147</xdr:row>
      <xdr:rowOff>28575</xdr:rowOff>
    </xdr:from>
    <xdr:to>
      <xdr:col>8</xdr:col>
      <xdr:colOff>400050</xdr:colOff>
      <xdr:row>150</xdr:row>
      <xdr:rowOff>104775</xdr:rowOff>
    </xdr:to>
    <xdr:sp>
      <xdr:nvSpPr>
        <xdr:cNvPr id="113" name="Line 114"/>
        <xdr:cNvSpPr>
          <a:spLocks/>
        </xdr:cNvSpPr>
      </xdr:nvSpPr>
      <xdr:spPr>
        <a:xfrm flipV="1">
          <a:off x="6219825" y="27336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147</xdr:row>
      <xdr:rowOff>28575</xdr:rowOff>
    </xdr:from>
    <xdr:to>
      <xdr:col>4</xdr:col>
      <xdr:colOff>419100</xdr:colOff>
      <xdr:row>150</xdr:row>
      <xdr:rowOff>104775</xdr:rowOff>
    </xdr:to>
    <xdr:sp>
      <xdr:nvSpPr>
        <xdr:cNvPr id="114" name="Line 115"/>
        <xdr:cNvSpPr>
          <a:spLocks/>
        </xdr:cNvSpPr>
      </xdr:nvSpPr>
      <xdr:spPr>
        <a:xfrm flipV="1">
          <a:off x="2619375" y="27336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147</xdr:row>
      <xdr:rowOff>28575</xdr:rowOff>
    </xdr:from>
    <xdr:to>
      <xdr:col>8</xdr:col>
      <xdr:colOff>400050</xdr:colOff>
      <xdr:row>150</xdr:row>
      <xdr:rowOff>104775</xdr:rowOff>
    </xdr:to>
    <xdr:sp>
      <xdr:nvSpPr>
        <xdr:cNvPr id="115" name="Line 116"/>
        <xdr:cNvSpPr>
          <a:spLocks/>
        </xdr:cNvSpPr>
      </xdr:nvSpPr>
      <xdr:spPr>
        <a:xfrm flipV="1">
          <a:off x="6219825" y="27336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147</xdr:row>
      <xdr:rowOff>28575</xdr:rowOff>
    </xdr:from>
    <xdr:to>
      <xdr:col>4</xdr:col>
      <xdr:colOff>419100</xdr:colOff>
      <xdr:row>150</xdr:row>
      <xdr:rowOff>104775</xdr:rowOff>
    </xdr:to>
    <xdr:sp>
      <xdr:nvSpPr>
        <xdr:cNvPr id="116" name="Line 117"/>
        <xdr:cNvSpPr>
          <a:spLocks/>
        </xdr:cNvSpPr>
      </xdr:nvSpPr>
      <xdr:spPr>
        <a:xfrm flipV="1">
          <a:off x="2619375" y="27336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147</xdr:row>
      <xdr:rowOff>28575</xdr:rowOff>
    </xdr:from>
    <xdr:to>
      <xdr:col>8</xdr:col>
      <xdr:colOff>400050</xdr:colOff>
      <xdr:row>150</xdr:row>
      <xdr:rowOff>104775</xdr:rowOff>
    </xdr:to>
    <xdr:sp>
      <xdr:nvSpPr>
        <xdr:cNvPr id="117" name="Line 118"/>
        <xdr:cNvSpPr>
          <a:spLocks/>
        </xdr:cNvSpPr>
      </xdr:nvSpPr>
      <xdr:spPr>
        <a:xfrm flipV="1">
          <a:off x="6219825" y="27336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147</xdr:row>
      <xdr:rowOff>28575</xdr:rowOff>
    </xdr:from>
    <xdr:to>
      <xdr:col>4</xdr:col>
      <xdr:colOff>419100</xdr:colOff>
      <xdr:row>150</xdr:row>
      <xdr:rowOff>104775</xdr:rowOff>
    </xdr:to>
    <xdr:sp>
      <xdr:nvSpPr>
        <xdr:cNvPr id="118" name="Line 119"/>
        <xdr:cNvSpPr>
          <a:spLocks/>
        </xdr:cNvSpPr>
      </xdr:nvSpPr>
      <xdr:spPr>
        <a:xfrm flipV="1">
          <a:off x="2619375" y="27336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147</xdr:row>
      <xdr:rowOff>28575</xdr:rowOff>
    </xdr:from>
    <xdr:to>
      <xdr:col>8</xdr:col>
      <xdr:colOff>400050</xdr:colOff>
      <xdr:row>150</xdr:row>
      <xdr:rowOff>104775</xdr:rowOff>
    </xdr:to>
    <xdr:sp>
      <xdr:nvSpPr>
        <xdr:cNvPr id="119" name="Line 120"/>
        <xdr:cNvSpPr>
          <a:spLocks/>
        </xdr:cNvSpPr>
      </xdr:nvSpPr>
      <xdr:spPr>
        <a:xfrm flipV="1">
          <a:off x="6219825" y="27336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147</xdr:row>
      <xdr:rowOff>28575</xdr:rowOff>
    </xdr:from>
    <xdr:to>
      <xdr:col>4</xdr:col>
      <xdr:colOff>419100</xdr:colOff>
      <xdr:row>150</xdr:row>
      <xdr:rowOff>104775</xdr:rowOff>
    </xdr:to>
    <xdr:sp>
      <xdr:nvSpPr>
        <xdr:cNvPr id="120" name="Line 121"/>
        <xdr:cNvSpPr>
          <a:spLocks/>
        </xdr:cNvSpPr>
      </xdr:nvSpPr>
      <xdr:spPr>
        <a:xfrm flipV="1">
          <a:off x="2619375" y="27336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147</xdr:row>
      <xdr:rowOff>28575</xdr:rowOff>
    </xdr:from>
    <xdr:to>
      <xdr:col>8</xdr:col>
      <xdr:colOff>400050</xdr:colOff>
      <xdr:row>150</xdr:row>
      <xdr:rowOff>104775</xdr:rowOff>
    </xdr:to>
    <xdr:sp>
      <xdr:nvSpPr>
        <xdr:cNvPr id="121" name="Line 122"/>
        <xdr:cNvSpPr>
          <a:spLocks/>
        </xdr:cNvSpPr>
      </xdr:nvSpPr>
      <xdr:spPr>
        <a:xfrm flipV="1">
          <a:off x="6219825" y="27336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147</xdr:row>
      <xdr:rowOff>28575</xdr:rowOff>
    </xdr:from>
    <xdr:to>
      <xdr:col>4</xdr:col>
      <xdr:colOff>419100</xdr:colOff>
      <xdr:row>150</xdr:row>
      <xdr:rowOff>104775</xdr:rowOff>
    </xdr:to>
    <xdr:sp>
      <xdr:nvSpPr>
        <xdr:cNvPr id="122" name="Line 123"/>
        <xdr:cNvSpPr>
          <a:spLocks/>
        </xdr:cNvSpPr>
      </xdr:nvSpPr>
      <xdr:spPr>
        <a:xfrm flipV="1">
          <a:off x="2619375" y="27336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147</xdr:row>
      <xdr:rowOff>28575</xdr:rowOff>
    </xdr:from>
    <xdr:to>
      <xdr:col>8</xdr:col>
      <xdr:colOff>400050</xdr:colOff>
      <xdr:row>150</xdr:row>
      <xdr:rowOff>104775</xdr:rowOff>
    </xdr:to>
    <xdr:sp>
      <xdr:nvSpPr>
        <xdr:cNvPr id="123" name="Line 124"/>
        <xdr:cNvSpPr>
          <a:spLocks/>
        </xdr:cNvSpPr>
      </xdr:nvSpPr>
      <xdr:spPr>
        <a:xfrm flipV="1">
          <a:off x="6219825" y="27336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147</xdr:row>
      <xdr:rowOff>28575</xdr:rowOff>
    </xdr:from>
    <xdr:to>
      <xdr:col>4</xdr:col>
      <xdr:colOff>419100</xdr:colOff>
      <xdr:row>150</xdr:row>
      <xdr:rowOff>104775</xdr:rowOff>
    </xdr:to>
    <xdr:sp>
      <xdr:nvSpPr>
        <xdr:cNvPr id="124" name="Line 125"/>
        <xdr:cNvSpPr>
          <a:spLocks/>
        </xdr:cNvSpPr>
      </xdr:nvSpPr>
      <xdr:spPr>
        <a:xfrm flipV="1">
          <a:off x="2619375" y="27336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147</xdr:row>
      <xdr:rowOff>28575</xdr:rowOff>
    </xdr:from>
    <xdr:to>
      <xdr:col>8</xdr:col>
      <xdr:colOff>400050</xdr:colOff>
      <xdr:row>150</xdr:row>
      <xdr:rowOff>104775</xdr:rowOff>
    </xdr:to>
    <xdr:sp>
      <xdr:nvSpPr>
        <xdr:cNvPr id="125" name="Line 126"/>
        <xdr:cNvSpPr>
          <a:spLocks/>
        </xdr:cNvSpPr>
      </xdr:nvSpPr>
      <xdr:spPr>
        <a:xfrm flipV="1">
          <a:off x="6219825" y="27336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147</xdr:row>
      <xdr:rowOff>28575</xdr:rowOff>
    </xdr:from>
    <xdr:to>
      <xdr:col>4</xdr:col>
      <xdr:colOff>419100</xdr:colOff>
      <xdr:row>150</xdr:row>
      <xdr:rowOff>104775</xdr:rowOff>
    </xdr:to>
    <xdr:sp>
      <xdr:nvSpPr>
        <xdr:cNvPr id="126" name="Line 127"/>
        <xdr:cNvSpPr>
          <a:spLocks/>
        </xdr:cNvSpPr>
      </xdr:nvSpPr>
      <xdr:spPr>
        <a:xfrm flipV="1">
          <a:off x="2619375" y="27336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147</xdr:row>
      <xdr:rowOff>28575</xdr:rowOff>
    </xdr:from>
    <xdr:to>
      <xdr:col>8</xdr:col>
      <xdr:colOff>400050</xdr:colOff>
      <xdr:row>150</xdr:row>
      <xdr:rowOff>104775</xdr:rowOff>
    </xdr:to>
    <xdr:sp>
      <xdr:nvSpPr>
        <xdr:cNvPr id="127" name="Line 128"/>
        <xdr:cNvSpPr>
          <a:spLocks/>
        </xdr:cNvSpPr>
      </xdr:nvSpPr>
      <xdr:spPr>
        <a:xfrm flipV="1">
          <a:off x="6219825" y="27336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147</xdr:row>
      <xdr:rowOff>28575</xdr:rowOff>
    </xdr:from>
    <xdr:to>
      <xdr:col>4</xdr:col>
      <xdr:colOff>419100</xdr:colOff>
      <xdr:row>150</xdr:row>
      <xdr:rowOff>104775</xdr:rowOff>
    </xdr:to>
    <xdr:sp>
      <xdr:nvSpPr>
        <xdr:cNvPr id="128" name="Line 129"/>
        <xdr:cNvSpPr>
          <a:spLocks/>
        </xdr:cNvSpPr>
      </xdr:nvSpPr>
      <xdr:spPr>
        <a:xfrm flipV="1">
          <a:off x="2619375" y="27336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147</xdr:row>
      <xdr:rowOff>28575</xdr:rowOff>
    </xdr:from>
    <xdr:to>
      <xdr:col>8</xdr:col>
      <xdr:colOff>400050</xdr:colOff>
      <xdr:row>150</xdr:row>
      <xdr:rowOff>104775</xdr:rowOff>
    </xdr:to>
    <xdr:sp>
      <xdr:nvSpPr>
        <xdr:cNvPr id="129" name="Line 130"/>
        <xdr:cNvSpPr>
          <a:spLocks/>
        </xdr:cNvSpPr>
      </xdr:nvSpPr>
      <xdr:spPr>
        <a:xfrm flipV="1">
          <a:off x="6219825" y="27336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147</xdr:row>
      <xdr:rowOff>28575</xdr:rowOff>
    </xdr:from>
    <xdr:to>
      <xdr:col>4</xdr:col>
      <xdr:colOff>419100</xdr:colOff>
      <xdr:row>150</xdr:row>
      <xdr:rowOff>104775</xdr:rowOff>
    </xdr:to>
    <xdr:sp>
      <xdr:nvSpPr>
        <xdr:cNvPr id="130" name="Line 131"/>
        <xdr:cNvSpPr>
          <a:spLocks/>
        </xdr:cNvSpPr>
      </xdr:nvSpPr>
      <xdr:spPr>
        <a:xfrm flipV="1">
          <a:off x="2619375" y="27336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147</xdr:row>
      <xdr:rowOff>28575</xdr:rowOff>
    </xdr:from>
    <xdr:to>
      <xdr:col>8</xdr:col>
      <xdr:colOff>400050</xdr:colOff>
      <xdr:row>150</xdr:row>
      <xdr:rowOff>104775</xdr:rowOff>
    </xdr:to>
    <xdr:sp>
      <xdr:nvSpPr>
        <xdr:cNvPr id="131" name="Line 132"/>
        <xdr:cNvSpPr>
          <a:spLocks/>
        </xdr:cNvSpPr>
      </xdr:nvSpPr>
      <xdr:spPr>
        <a:xfrm flipV="1">
          <a:off x="6219825" y="27336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147</xdr:row>
      <xdr:rowOff>28575</xdr:rowOff>
    </xdr:from>
    <xdr:to>
      <xdr:col>4</xdr:col>
      <xdr:colOff>419100</xdr:colOff>
      <xdr:row>150</xdr:row>
      <xdr:rowOff>104775</xdr:rowOff>
    </xdr:to>
    <xdr:sp>
      <xdr:nvSpPr>
        <xdr:cNvPr id="132" name="Line 133"/>
        <xdr:cNvSpPr>
          <a:spLocks/>
        </xdr:cNvSpPr>
      </xdr:nvSpPr>
      <xdr:spPr>
        <a:xfrm flipV="1">
          <a:off x="2619375" y="27336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147</xdr:row>
      <xdr:rowOff>28575</xdr:rowOff>
    </xdr:from>
    <xdr:to>
      <xdr:col>8</xdr:col>
      <xdr:colOff>400050</xdr:colOff>
      <xdr:row>150</xdr:row>
      <xdr:rowOff>104775</xdr:rowOff>
    </xdr:to>
    <xdr:sp>
      <xdr:nvSpPr>
        <xdr:cNvPr id="133" name="Line 134"/>
        <xdr:cNvSpPr>
          <a:spLocks/>
        </xdr:cNvSpPr>
      </xdr:nvSpPr>
      <xdr:spPr>
        <a:xfrm flipV="1">
          <a:off x="6219825" y="27336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147</xdr:row>
      <xdr:rowOff>19050</xdr:rowOff>
    </xdr:from>
    <xdr:to>
      <xdr:col>4</xdr:col>
      <xdr:colOff>752475</xdr:colOff>
      <xdr:row>150</xdr:row>
      <xdr:rowOff>95250</xdr:rowOff>
    </xdr:to>
    <xdr:sp>
      <xdr:nvSpPr>
        <xdr:cNvPr id="134" name="Line 135"/>
        <xdr:cNvSpPr>
          <a:spLocks/>
        </xdr:cNvSpPr>
      </xdr:nvSpPr>
      <xdr:spPr>
        <a:xfrm flipV="1">
          <a:off x="2952750" y="273272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147</xdr:row>
      <xdr:rowOff>28575</xdr:rowOff>
    </xdr:from>
    <xdr:to>
      <xdr:col>8</xdr:col>
      <xdr:colOff>323850</xdr:colOff>
      <xdr:row>150</xdr:row>
      <xdr:rowOff>104775</xdr:rowOff>
    </xdr:to>
    <xdr:sp>
      <xdr:nvSpPr>
        <xdr:cNvPr id="135" name="Line 136"/>
        <xdr:cNvSpPr>
          <a:spLocks/>
        </xdr:cNvSpPr>
      </xdr:nvSpPr>
      <xdr:spPr>
        <a:xfrm flipV="1">
          <a:off x="6143625" y="27336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147</xdr:row>
      <xdr:rowOff>28575</xdr:rowOff>
    </xdr:from>
    <xdr:to>
      <xdr:col>8</xdr:col>
      <xdr:colOff>314325</xdr:colOff>
      <xdr:row>150</xdr:row>
      <xdr:rowOff>104775</xdr:rowOff>
    </xdr:to>
    <xdr:sp>
      <xdr:nvSpPr>
        <xdr:cNvPr id="136" name="Line 137"/>
        <xdr:cNvSpPr>
          <a:spLocks/>
        </xdr:cNvSpPr>
      </xdr:nvSpPr>
      <xdr:spPr>
        <a:xfrm flipV="1">
          <a:off x="6134100" y="27336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147</xdr:row>
      <xdr:rowOff>28575</xdr:rowOff>
    </xdr:from>
    <xdr:to>
      <xdr:col>8</xdr:col>
      <xdr:colOff>333375</xdr:colOff>
      <xdr:row>150</xdr:row>
      <xdr:rowOff>104775</xdr:rowOff>
    </xdr:to>
    <xdr:sp>
      <xdr:nvSpPr>
        <xdr:cNvPr id="137" name="Line 138"/>
        <xdr:cNvSpPr>
          <a:spLocks/>
        </xdr:cNvSpPr>
      </xdr:nvSpPr>
      <xdr:spPr>
        <a:xfrm flipV="1">
          <a:off x="6153150" y="27336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147</xdr:row>
      <xdr:rowOff>19050</xdr:rowOff>
    </xdr:from>
    <xdr:to>
      <xdr:col>4</xdr:col>
      <xdr:colOff>752475</xdr:colOff>
      <xdr:row>150</xdr:row>
      <xdr:rowOff>95250</xdr:rowOff>
    </xdr:to>
    <xdr:sp>
      <xdr:nvSpPr>
        <xdr:cNvPr id="138" name="Line 139"/>
        <xdr:cNvSpPr>
          <a:spLocks/>
        </xdr:cNvSpPr>
      </xdr:nvSpPr>
      <xdr:spPr>
        <a:xfrm flipV="1">
          <a:off x="2952750" y="273272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147</xdr:row>
      <xdr:rowOff>28575</xdr:rowOff>
    </xdr:from>
    <xdr:to>
      <xdr:col>8</xdr:col>
      <xdr:colOff>333375</xdr:colOff>
      <xdr:row>150</xdr:row>
      <xdr:rowOff>104775</xdr:rowOff>
    </xdr:to>
    <xdr:sp>
      <xdr:nvSpPr>
        <xdr:cNvPr id="139" name="Line 140"/>
        <xdr:cNvSpPr>
          <a:spLocks/>
        </xdr:cNvSpPr>
      </xdr:nvSpPr>
      <xdr:spPr>
        <a:xfrm flipV="1">
          <a:off x="6153150" y="27336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199</xdr:row>
      <xdr:rowOff>28575</xdr:rowOff>
    </xdr:from>
    <xdr:to>
      <xdr:col>4</xdr:col>
      <xdr:colOff>419100</xdr:colOff>
      <xdr:row>202</xdr:row>
      <xdr:rowOff>104775</xdr:rowOff>
    </xdr:to>
    <xdr:sp>
      <xdr:nvSpPr>
        <xdr:cNvPr id="140" name="Line 141"/>
        <xdr:cNvSpPr>
          <a:spLocks/>
        </xdr:cNvSpPr>
      </xdr:nvSpPr>
      <xdr:spPr>
        <a:xfrm flipV="1">
          <a:off x="2619375" y="369189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199</xdr:row>
      <xdr:rowOff>28575</xdr:rowOff>
    </xdr:from>
    <xdr:to>
      <xdr:col>8</xdr:col>
      <xdr:colOff>400050</xdr:colOff>
      <xdr:row>202</xdr:row>
      <xdr:rowOff>104775</xdr:rowOff>
    </xdr:to>
    <xdr:sp>
      <xdr:nvSpPr>
        <xdr:cNvPr id="141" name="Line 142"/>
        <xdr:cNvSpPr>
          <a:spLocks/>
        </xdr:cNvSpPr>
      </xdr:nvSpPr>
      <xdr:spPr>
        <a:xfrm flipV="1">
          <a:off x="6219825" y="369189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199</xdr:row>
      <xdr:rowOff>28575</xdr:rowOff>
    </xdr:from>
    <xdr:to>
      <xdr:col>4</xdr:col>
      <xdr:colOff>419100</xdr:colOff>
      <xdr:row>202</xdr:row>
      <xdr:rowOff>104775</xdr:rowOff>
    </xdr:to>
    <xdr:sp>
      <xdr:nvSpPr>
        <xdr:cNvPr id="142" name="Line 143"/>
        <xdr:cNvSpPr>
          <a:spLocks/>
        </xdr:cNvSpPr>
      </xdr:nvSpPr>
      <xdr:spPr>
        <a:xfrm flipV="1">
          <a:off x="2619375" y="369189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199</xdr:row>
      <xdr:rowOff>28575</xdr:rowOff>
    </xdr:from>
    <xdr:to>
      <xdr:col>8</xdr:col>
      <xdr:colOff>400050</xdr:colOff>
      <xdr:row>202</xdr:row>
      <xdr:rowOff>104775</xdr:rowOff>
    </xdr:to>
    <xdr:sp>
      <xdr:nvSpPr>
        <xdr:cNvPr id="143" name="Line 144"/>
        <xdr:cNvSpPr>
          <a:spLocks/>
        </xdr:cNvSpPr>
      </xdr:nvSpPr>
      <xdr:spPr>
        <a:xfrm flipV="1">
          <a:off x="6219825" y="369189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199</xdr:row>
      <xdr:rowOff>28575</xdr:rowOff>
    </xdr:from>
    <xdr:to>
      <xdr:col>4</xdr:col>
      <xdr:colOff>419100</xdr:colOff>
      <xdr:row>202</xdr:row>
      <xdr:rowOff>104775</xdr:rowOff>
    </xdr:to>
    <xdr:sp>
      <xdr:nvSpPr>
        <xdr:cNvPr id="144" name="Line 145"/>
        <xdr:cNvSpPr>
          <a:spLocks/>
        </xdr:cNvSpPr>
      </xdr:nvSpPr>
      <xdr:spPr>
        <a:xfrm flipV="1">
          <a:off x="2619375" y="369189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199</xdr:row>
      <xdr:rowOff>28575</xdr:rowOff>
    </xdr:from>
    <xdr:to>
      <xdr:col>8</xdr:col>
      <xdr:colOff>400050</xdr:colOff>
      <xdr:row>202</xdr:row>
      <xdr:rowOff>104775</xdr:rowOff>
    </xdr:to>
    <xdr:sp>
      <xdr:nvSpPr>
        <xdr:cNvPr id="145" name="Line 146"/>
        <xdr:cNvSpPr>
          <a:spLocks/>
        </xdr:cNvSpPr>
      </xdr:nvSpPr>
      <xdr:spPr>
        <a:xfrm flipV="1">
          <a:off x="6219825" y="369189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199</xdr:row>
      <xdr:rowOff>28575</xdr:rowOff>
    </xdr:from>
    <xdr:to>
      <xdr:col>4</xdr:col>
      <xdr:colOff>419100</xdr:colOff>
      <xdr:row>202</xdr:row>
      <xdr:rowOff>104775</xdr:rowOff>
    </xdr:to>
    <xdr:sp>
      <xdr:nvSpPr>
        <xdr:cNvPr id="146" name="Line 147"/>
        <xdr:cNvSpPr>
          <a:spLocks/>
        </xdr:cNvSpPr>
      </xdr:nvSpPr>
      <xdr:spPr>
        <a:xfrm flipV="1">
          <a:off x="2619375" y="369189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199</xdr:row>
      <xdr:rowOff>28575</xdr:rowOff>
    </xdr:from>
    <xdr:to>
      <xdr:col>8</xdr:col>
      <xdr:colOff>400050</xdr:colOff>
      <xdr:row>202</xdr:row>
      <xdr:rowOff>104775</xdr:rowOff>
    </xdr:to>
    <xdr:sp>
      <xdr:nvSpPr>
        <xdr:cNvPr id="147" name="Line 148"/>
        <xdr:cNvSpPr>
          <a:spLocks/>
        </xdr:cNvSpPr>
      </xdr:nvSpPr>
      <xdr:spPr>
        <a:xfrm flipV="1">
          <a:off x="6219825" y="369189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199</xdr:row>
      <xdr:rowOff>28575</xdr:rowOff>
    </xdr:from>
    <xdr:to>
      <xdr:col>4</xdr:col>
      <xdr:colOff>419100</xdr:colOff>
      <xdr:row>202</xdr:row>
      <xdr:rowOff>104775</xdr:rowOff>
    </xdr:to>
    <xdr:sp>
      <xdr:nvSpPr>
        <xdr:cNvPr id="148" name="Line 149"/>
        <xdr:cNvSpPr>
          <a:spLocks/>
        </xdr:cNvSpPr>
      </xdr:nvSpPr>
      <xdr:spPr>
        <a:xfrm flipV="1">
          <a:off x="2619375" y="369189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199</xdr:row>
      <xdr:rowOff>28575</xdr:rowOff>
    </xdr:from>
    <xdr:to>
      <xdr:col>8</xdr:col>
      <xdr:colOff>400050</xdr:colOff>
      <xdr:row>202</xdr:row>
      <xdr:rowOff>104775</xdr:rowOff>
    </xdr:to>
    <xdr:sp>
      <xdr:nvSpPr>
        <xdr:cNvPr id="149" name="Line 150"/>
        <xdr:cNvSpPr>
          <a:spLocks/>
        </xdr:cNvSpPr>
      </xdr:nvSpPr>
      <xdr:spPr>
        <a:xfrm flipV="1">
          <a:off x="6219825" y="369189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199</xdr:row>
      <xdr:rowOff>28575</xdr:rowOff>
    </xdr:from>
    <xdr:to>
      <xdr:col>4</xdr:col>
      <xdr:colOff>419100</xdr:colOff>
      <xdr:row>202</xdr:row>
      <xdr:rowOff>104775</xdr:rowOff>
    </xdr:to>
    <xdr:sp>
      <xdr:nvSpPr>
        <xdr:cNvPr id="150" name="Line 151"/>
        <xdr:cNvSpPr>
          <a:spLocks/>
        </xdr:cNvSpPr>
      </xdr:nvSpPr>
      <xdr:spPr>
        <a:xfrm flipV="1">
          <a:off x="2619375" y="369189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199</xdr:row>
      <xdr:rowOff>28575</xdr:rowOff>
    </xdr:from>
    <xdr:to>
      <xdr:col>8</xdr:col>
      <xdr:colOff>400050</xdr:colOff>
      <xdr:row>202</xdr:row>
      <xdr:rowOff>104775</xdr:rowOff>
    </xdr:to>
    <xdr:sp>
      <xdr:nvSpPr>
        <xdr:cNvPr id="151" name="Line 152"/>
        <xdr:cNvSpPr>
          <a:spLocks/>
        </xdr:cNvSpPr>
      </xdr:nvSpPr>
      <xdr:spPr>
        <a:xfrm flipV="1">
          <a:off x="6219825" y="369189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199</xdr:row>
      <xdr:rowOff>28575</xdr:rowOff>
    </xdr:from>
    <xdr:to>
      <xdr:col>4</xdr:col>
      <xdr:colOff>419100</xdr:colOff>
      <xdr:row>202</xdr:row>
      <xdr:rowOff>104775</xdr:rowOff>
    </xdr:to>
    <xdr:sp>
      <xdr:nvSpPr>
        <xdr:cNvPr id="152" name="Line 153"/>
        <xdr:cNvSpPr>
          <a:spLocks/>
        </xdr:cNvSpPr>
      </xdr:nvSpPr>
      <xdr:spPr>
        <a:xfrm flipV="1">
          <a:off x="2619375" y="369189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199</xdr:row>
      <xdr:rowOff>28575</xdr:rowOff>
    </xdr:from>
    <xdr:to>
      <xdr:col>8</xdr:col>
      <xdr:colOff>400050</xdr:colOff>
      <xdr:row>202</xdr:row>
      <xdr:rowOff>104775</xdr:rowOff>
    </xdr:to>
    <xdr:sp>
      <xdr:nvSpPr>
        <xdr:cNvPr id="153" name="Line 154"/>
        <xdr:cNvSpPr>
          <a:spLocks/>
        </xdr:cNvSpPr>
      </xdr:nvSpPr>
      <xdr:spPr>
        <a:xfrm flipV="1">
          <a:off x="6219825" y="369189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199</xdr:row>
      <xdr:rowOff>28575</xdr:rowOff>
    </xdr:from>
    <xdr:to>
      <xdr:col>4</xdr:col>
      <xdr:colOff>419100</xdr:colOff>
      <xdr:row>202</xdr:row>
      <xdr:rowOff>104775</xdr:rowOff>
    </xdr:to>
    <xdr:sp>
      <xdr:nvSpPr>
        <xdr:cNvPr id="154" name="Line 155"/>
        <xdr:cNvSpPr>
          <a:spLocks/>
        </xdr:cNvSpPr>
      </xdr:nvSpPr>
      <xdr:spPr>
        <a:xfrm flipV="1">
          <a:off x="2619375" y="369189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199</xdr:row>
      <xdr:rowOff>28575</xdr:rowOff>
    </xdr:from>
    <xdr:to>
      <xdr:col>8</xdr:col>
      <xdr:colOff>400050</xdr:colOff>
      <xdr:row>202</xdr:row>
      <xdr:rowOff>104775</xdr:rowOff>
    </xdr:to>
    <xdr:sp>
      <xdr:nvSpPr>
        <xdr:cNvPr id="155" name="Line 156"/>
        <xdr:cNvSpPr>
          <a:spLocks/>
        </xdr:cNvSpPr>
      </xdr:nvSpPr>
      <xdr:spPr>
        <a:xfrm flipV="1">
          <a:off x="6219825" y="369189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199</xdr:row>
      <xdr:rowOff>28575</xdr:rowOff>
    </xdr:from>
    <xdr:to>
      <xdr:col>4</xdr:col>
      <xdr:colOff>419100</xdr:colOff>
      <xdr:row>202</xdr:row>
      <xdr:rowOff>104775</xdr:rowOff>
    </xdr:to>
    <xdr:sp>
      <xdr:nvSpPr>
        <xdr:cNvPr id="156" name="Line 157"/>
        <xdr:cNvSpPr>
          <a:spLocks/>
        </xdr:cNvSpPr>
      </xdr:nvSpPr>
      <xdr:spPr>
        <a:xfrm flipV="1">
          <a:off x="2619375" y="369189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199</xdr:row>
      <xdr:rowOff>28575</xdr:rowOff>
    </xdr:from>
    <xdr:to>
      <xdr:col>8</xdr:col>
      <xdr:colOff>400050</xdr:colOff>
      <xdr:row>202</xdr:row>
      <xdr:rowOff>104775</xdr:rowOff>
    </xdr:to>
    <xdr:sp>
      <xdr:nvSpPr>
        <xdr:cNvPr id="157" name="Line 158"/>
        <xdr:cNvSpPr>
          <a:spLocks/>
        </xdr:cNvSpPr>
      </xdr:nvSpPr>
      <xdr:spPr>
        <a:xfrm flipV="1">
          <a:off x="6219825" y="369189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199</xdr:row>
      <xdr:rowOff>28575</xdr:rowOff>
    </xdr:from>
    <xdr:to>
      <xdr:col>4</xdr:col>
      <xdr:colOff>419100</xdr:colOff>
      <xdr:row>202</xdr:row>
      <xdr:rowOff>104775</xdr:rowOff>
    </xdr:to>
    <xdr:sp>
      <xdr:nvSpPr>
        <xdr:cNvPr id="158" name="Line 159"/>
        <xdr:cNvSpPr>
          <a:spLocks/>
        </xdr:cNvSpPr>
      </xdr:nvSpPr>
      <xdr:spPr>
        <a:xfrm flipV="1">
          <a:off x="2619375" y="369189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199</xdr:row>
      <xdr:rowOff>28575</xdr:rowOff>
    </xdr:from>
    <xdr:to>
      <xdr:col>8</xdr:col>
      <xdr:colOff>400050</xdr:colOff>
      <xdr:row>202</xdr:row>
      <xdr:rowOff>104775</xdr:rowOff>
    </xdr:to>
    <xdr:sp>
      <xdr:nvSpPr>
        <xdr:cNvPr id="159" name="Line 160"/>
        <xdr:cNvSpPr>
          <a:spLocks/>
        </xdr:cNvSpPr>
      </xdr:nvSpPr>
      <xdr:spPr>
        <a:xfrm flipV="1">
          <a:off x="6219825" y="369189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199</xdr:row>
      <xdr:rowOff>28575</xdr:rowOff>
    </xdr:from>
    <xdr:to>
      <xdr:col>4</xdr:col>
      <xdr:colOff>419100</xdr:colOff>
      <xdr:row>202</xdr:row>
      <xdr:rowOff>104775</xdr:rowOff>
    </xdr:to>
    <xdr:sp>
      <xdr:nvSpPr>
        <xdr:cNvPr id="160" name="Line 161"/>
        <xdr:cNvSpPr>
          <a:spLocks/>
        </xdr:cNvSpPr>
      </xdr:nvSpPr>
      <xdr:spPr>
        <a:xfrm flipV="1">
          <a:off x="2619375" y="369189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199</xdr:row>
      <xdr:rowOff>28575</xdr:rowOff>
    </xdr:from>
    <xdr:to>
      <xdr:col>8</xdr:col>
      <xdr:colOff>400050</xdr:colOff>
      <xdr:row>202</xdr:row>
      <xdr:rowOff>104775</xdr:rowOff>
    </xdr:to>
    <xdr:sp>
      <xdr:nvSpPr>
        <xdr:cNvPr id="161" name="Line 162"/>
        <xdr:cNvSpPr>
          <a:spLocks/>
        </xdr:cNvSpPr>
      </xdr:nvSpPr>
      <xdr:spPr>
        <a:xfrm flipV="1">
          <a:off x="6219825" y="369189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199</xdr:row>
      <xdr:rowOff>28575</xdr:rowOff>
    </xdr:from>
    <xdr:to>
      <xdr:col>4</xdr:col>
      <xdr:colOff>419100</xdr:colOff>
      <xdr:row>202</xdr:row>
      <xdr:rowOff>104775</xdr:rowOff>
    </xdr:to>
    <xdr:sp>
      <xdr:nvSpPr>
        <xdr:cNvPr id="162" name="Line 163"/>
        <xdr:cNvSpPr>
          <a:spLocks/>
        </xdr:cNvSpPr>
      </xdr:nvSpPr>
      <xdr:spPr>
        <a:xfrm flipV="1">
          <a:off x="2619375" y="369189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199</xdr:row>
      <xdr:rowOff>28575</xdr:rowOff>
    </xdr:from>
    <xdr:to>
      <xdr:col>8</xdr:col>
      <xdr:colOff>400050</xdr:colOff>
      <xdr:row>202</xdr:row>
      <xdr:rowOff>104775</xdr:rowOff>
    </xdr:to>
    <xdr:sp>
      <xdr:nvSpPr>
        <xdr:cNvPr id="163" name="Line 164"/>
        <xdr:cNvSpPr>
          <a:spLocks/>
        </xdr:cNvSpPr>
      </xdr:nvSpPr>
      <xdr:spPr>
        <a:xfrm flipV="1">
          <a:off x="6219825" y="369189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199</xdr:row>
      <xdr:rowOff>28575</xdr:rowOff>
    </xdr:from>
    <xdr:to>
      <xdr:col>4</xdr:col>
      <xdr:colOff>419100</xdr:colOff>
      <xdr:row>202</xdr:row>
      <xdr:rowOff>104775</xdr:rowOff>
    </xdr:to>
    <xdr:sp>
      <xdr:nvSpPr>
        <xdr:cNvPr id="164" name="Line 165"/>
        <xdr:cNvSpPr>
          <a:spLocks/>
        </xdr:cNvSpPr>
      </xdr:nvSpPr>
      <xdr:spPr>
        <a:xfrm flipV="1">
          <a:off x="2619375" y="369189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199</xdr:row>
      <xdr:rowOff>28575</xdr:rowOff>
    </xdr:from>
    <xdr:to>
      <xdr:col>8</xdr:col>
      <xdr:colOff>400050</xdr:colOff>
      <xdr:row>202</xdr:row>
      <xdr:rowOff>104775</xdr:rowOff>
    </xdr:to>
    <xdr:sp>
      <xdr:nvSpPr>
        <xdr:cNvPr id="165" name="Line 166"/>
        <xdr:cNvSpPr>
          <a:spLocks/>
        </xdr:cNvSpPr>
      </xdr:nvSpPr>
      <xdr:spPr>
        <a:xfrm flipV="1">
          <a:off x="6219825" y="369189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199</xdr:row>
      <xdr:rowOff>28575</xdr:rowOff>
    </xdr:from>
    <xdr:to>
      <xdr:col>4</xdr:col>
      <xdr:colOff>419100</xdr:colOff>
      <xdr:row>202</xdr:row>
      <xdr:rowOff>104775</xdr:rowOff>
    </xdr:to>
    <xdr:sp>
      <xdr:nvSpPr>
        <xdr:cNvPr id="166" name="Line 167"/>
        <xdr:cNvSpPr>
          <a:spLocks/>
        </xdr:cNvSpPr>
      </xdr:nvSpPr>
      <xdr:spPr>
        <a:xfrm flipV="1">
          <a:off x="2619375" y="369189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199</xdr:row>
      <xdr:rowOff>28575</xdr:rowOff>
    </xdr:from>
    <xdr:to>
      <xdr:col>8</xdr:col>
      <xdr:colOff>400050</xdr:colOff>
      <xdr:row>202</xdr:row>
      <xdr:rowOff>104775</xdr:rowOff>
    </xdr:to>
    <xdr:sp>
      <xdr:nvSpPr>
        <xdr:cNvPr id="167" name="Line 168"/>
        <xdr:cNvSpPr>
          <a:spLocks/>
        </xdr:cNvSpPr>
      </xdr:nvSpPr>
      <xdr:spPr>
        <a:xfrm flipV="1">
          <a:off x="6219825" y="369189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199</xdr:row>
      <xdr:rowOff>19050</xdr:rowOff>
    </xdr:from>
    <xdr:to>
      <xdr:col>4</xdr:col>
      <xdr:colOff>752475</xdr:colOff>
      <xdr:row>202</xdr:row>
      <xdr:rowOff>95250</xdr:rowOff>
    </xdr:to>
    <xdr:sp>
      <xdr:nvSpPr>
        <xdr:cNvPr id="168" name="Line 169"/>
        <xdr:cNvSpPr>
          <a:spLocks/>
        </xdr:cNvSpPr>
      </xdr:nvSpPr>
      <xdr:spPr>
        <a:xfrm flipV="1">
          <a:off x="2952750" y="369093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199</xdr:row>
      <xdr:rowOff>28575</xdr:rowOff>
    </xdr:from>
    <xdr:to>
      <xdr:col>8</xdr:col>
      <xdr:colOff>323850</xdr:colOff>
      <xdr:row>202</xdr:row>
      <xdr:rowOff>104775</xdr:rowOff>
    </xdr:to>
    <xdr:sp>
      <xdr:nvSpPr>
        <xdr:cNvPr id="169" name="Line 170"/>
        <xdr:cNvSpPr>
          <a:spLocks/>
        </xdr:cNvSpPr>
      </xdr:nvSpPr>
      <xdr:spPr>
        <a:xfrm flipV="1">
          <a:off x="6143625" y="369189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199</xdr:row>
      <xdr:rowOff>28575</xdr:rowOff>
    </xdr:from>
    <xdr:to>
      <xdr:col>8</xdr:col>
      <xdr:colOff>314325</xdr:colOff>
      <xdr:row>202</xdr:row>
      <xdr:rowOff>104775</xdr:rowOff>
    </xdr:to>
    <xdr:sp>
      <xdr:nvSpPr>
        <xdr:cNvPr id="170" name="Line 171"/>
        <xdr:cNvSpPr>
          <a:spLocks/>
        </xdr:cNvSpPr>
      </xdr:nvSpPr>
      <xdr:spPr>
        <a:xfrm flipV="1">
          <a:off x="6134100" y="369189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199</xdr:row>
      <xdr:rowOff>28575</xdr:rowOff>
    </xdr:from>
    <xdr:to>
      <xdr:col>8</xdr:col>
      <xdr:colOff>333375</xdr:colOff>
      <xdr:row>202</xdr:row>
      <xdr:rowOff>104775</xdr:rowOff>
    </xdr:to>
    <xdr:sp>
      <xdr:nvSpPr>
        <xdr:cNvPr id="171" name="Line 172"/>
        <xdr:cNvSpPr>
          <a:spLocks/>
        </xdr:cNvSpPr>
      </xdr:nvSpPr>
      <xdr:spPr>
        <a:xfrm flipV="1">
          <a:off x="6153150" y="369189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199</xdr:row>
      <xdr:rowOff>19050</xdr:rowOff>
    </xdr:from>
    <xdr:to>
      <xdr:col>4</xdr:col>
      <xdr:colOff>752475</xdr:colOff>
      <xdr:row>202</xdr:row>
      <xdr:rowOff>95250</xdr:rowOff>
    </xdr:to>
    <xdr:sp>
      <xdr:nvSpPr>
        <xdr:cNvPr id="172" name="Line 173"/>
        <xdr:cNvSpPr>
          <a:spLocks/>
        </xdr:cNvSpPr>
      </xdr:nvSpPr>
      <xdr:spPr>
        <a:xfrm flipV="1">
          <a:off x="2952750" y="369093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199</xdr:row>
      <xdr:rowOff>28575</xdr:rowOff>
    </xdr:from>
    <xdr:to>
      <xdr:col>8</xdr:col>
      <xdr:colOff>333375</xdr:colOff>
      <xdr:row>202</xdr:row>
      <xdr:rowOff>104775</xdr:rowOff>
    </xdr:to>
    <xdr:sp>
      <xdr:nvSpPr>
        <xdr:cNvPr id="173" name="Line 174"/>
        <xdr:cNvSpPr>
          <a:spLocks/>
        </xdr:cNvSpPr>
      </xdr:nvSpPr>
      <xdr:spPr>
        <a:xfrm flipV="1">
          <a:off x="6153150" y="369189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962025</xdr:colOff>
      <xdr:row>4</xdr:row>
      <xdr:rowOff>9525</xdr:rowOff>
    </xdr:to>
    <xdr:pic>
      <xdr:nvPicPr>
        <xdr:cNvPr id="174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90500"/>
          <a:ext cx="962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419100</xdr:colOff>
      <xdr:row>95</xdr:row>
      <xdr:rowOff>28575</xdr:rowOff>
    </xdr:from>
    <xdr:to>
      <xdr:col>4</xdr:col>
      <xdr:colOff>419100</xdr:colOff>
      <xdr:row>98</xdr:row>
      <xdr:rowOff>104775</xdr:rowOff>
    </xdr:to>
    <xdr:sp>
      <xdr:nvSpPr>
        <xdr:cNvPr id="175" name="Line 176"/>
        <xdr:cNvSpPr>
          <a:spLocks/>
        </xdr:cNvSpPr>
      </xdr:nvSpPr>
      <xdr:spPr>
        <a:xfrm flipV="1">
          <a:off x="2619375" y="17792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95</xdr:row>
      <xdr:rowOff>28575</xdr:rowOff>
    </xdr:from>
    <xdr:to>
      <xdr:col>8</xdr:col>
      <xdr:colOff>400050</xdr:colOff>
      <xdr:row>98</xdr:row>
      <xdr:rowOff>104775</xdr:rowOff>
    </xdr:to>
    <xdr:sp>
      <xdr:nvSpPr>
        <xdr:cNvPr id="176" name="Line 177"/>
        <xdr:cNvSpPr>
          <a:spLocks/>
        </xdr:cNvSpPr>
      </xdr:nvSpPr>
      <xdr:spPr>
        <a:xfrm flipV="1">
          <a:off x="6219825" y="17792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95</xdr:row>
      <xdr:rowOff>28575</xdr:rowOff>
    </xdr:from>
    <xdr:to>
      <xdr:col>4</xdr:col>
      <xdr:colOff>419100</xdr:colOff>
      <xdr:row>98</xdr:row>
      <xdr:rowOff>104775</xdr:rowOff>
    </xdr:to>
    <xdr:sp>
      <xdr:nvSpPr>
        <xdr:cNvPr id="177" name="Line 178"/>
        <xdr:cNvSpPr>
          <a:spLocks/>
        </xdr:cNvSpPr>
      </xdr:nvSpPr>
      <xdr:spPr>
        <a:xfrm flipV="1">
          <a:off x="2619375" y="17792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95</xdr:row>
      <xdr:rowOff>28575</xdr:rowOff>
    </xdr:from>
    <xdr:to>
      <xdr:col>8</xdr:col>
      <xdr:colOff>400050</xdr:colOff>
      <xdr:row>98</xdr:row>
      <xdr:rowOff>104775</xdr:rowOff>
    </xdr:to>
    <xdr:sp>
      <xdr:nvSpPr>
        <xdr:cNvPr id="178" name="Line 179"/>
        <xdr:cNvSpPr>
          <a:spLocks/>
        </xdr:cNvSpPr>
      </xdr:nvSpPr>
      <xdr:spPr>
        <a:xfrm flipV="1">
          <a:off x="6219825" y="17792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95</xdr:row>
      <xdr:rowOff>28575</xdr:rowOff>
    </xdr:from>
    <xdr:to>
      <xdr:col>4</xdr:col>
      <xdr:colOff>419100</xdr:colOff>
      <xdr:row>98</xdr:row>
      <xdr:rowOff>104775</xdr:rowOff>
    </xdr:to>
    <xdr:sp>
      <xdr:nvSpPr>
        <xdr:cNvPr id="179" name="Line 180"/>
        <xdr:cNvSpPr>
          <a:spLocks/>
        </xdr:cNvSpPr>
      </xdr:nvSpPr>
      <xdr:spPr>
        <a:xfrm flipV="1">
          <a:off x="2619375" y="17792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95</xdr:row>
      <xdr:rowOff>28575</xdr:rowOff>
    </xdr:from>
    <xdr:to>
      <xdr:col>8</xdr:col>
      <xdr:colOff>400050</xdr:colOff>
      <xdr:row>98</xdr:row>
      <xdr:rowOff>104775</xdr:rowOff>
    </xdr:to>
    <xdr:sp>
      <xdr:nvSpPr>
        <xdr:cNvPr id="180" name="Line 181"/>
        <xdr:cNvSpPr>
          <a:spLocks/>
        </xdr:cNvSpPr>
      </xdr:nvSpPr>
      <xdr:spPr>
        <a:xfrm flipV="1">
          <a:off x="6219825" y="17792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95</xdr:row>
      <xdr:rowOff>28575</xdr:rowOff>
    </xdr:from>
    <xdr:to>
      <xdr:col>4</xdr:col>
      <xdr:colOff>419100</xdr:colOff>
      <xdr:row>98</xdr:row>
      <xdr:rowOff>104775</xdr:rowOff>
    </xdr:to>
    <xdr:sp>
      <xdr:nvSpPr>
        <xdr:cNvPr id="181" name="Line 182"/>
        <xdr:cNvSpPr>
          <a:spLocks/>
        </xdr:cNvSpPr>
      </xdr:nvSpPr>
      <xdr:spPr>
        <a:xfrm flipV="1">
          <a:off x="2619375" y="17792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95</xdr:row>
      <xdr:rowOff>28575</xdr:rowOff>
    </xdr:from>
    <xdr:to>
      <xdr:col>8</xdr:col>
      <xdr:colOff>400050</xdr:colOff>
      <xdr:row>98</xdr:row>
      <xdr:rowOff>104775</xdr:rowOff>
    </xdr:to>
    <xdr:sp>
      <xdr:nvSpPr>
        <xdr:cNvPr id="182" name="Line 183"/>
        <xdr:cNvSpPr>
          <a:spLocks/>
        </xdr:cNvSpPr>
      </xdr:nvSpPr>
      <xdr:spPr>
        <a:xfrm flipV="1">
          <a:off x="6219825" y="17792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95</xdr:row>
      <xdr:rowOff>28575</xdr:rowOff>
    </xdr:from>
    <xdr:to>
      <xdr:col>4</xdr:col>
      <xdr:colOff>419100</xdr:colOff>
      <xdr:row>98</xdr:row>
      <xdr:rowOff>104775</xdr:rowOff>
    </xdr:to>
    <xdr:sp>
      <xdr:nvSpPr>
        <xdr:cNvPr id="183" name="Line 184"/>
        <xdr:cNvSpPr>
          <a:spLocks/>
        </xdr:cNvSpPr>
      </xdr:nvSpPr>
      <xdr:spPr>
        <a:xfrm flipV="1">
          <a:off x="2619375" y="17792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95</xdr:row>
      <xdr:rowOff>28575</xdr:rowOff>
    </xdr:from>
    <xdr:to>
      <xdr:col>8</xdr:col>
      <xdr:colOff>400050</xdr:colOff>
      <xdr:row>98</xdr:row>
      <xdr:rowOff>104775</xdr:rowOff>
    </xdr:to>
    <xdr:sp>
      <xdr:nvSpPr>
        <xdr:cNvPr id="184" name="Line 185"/>
        <xdr:cNvSpPr>
          <a:spLocks/>
        </xdr:cNvSpPr>
      </xdr:nvSpPr>
      <xdr:spPr>
        <a:xfrm flipV="1">
          <a:off x="6219825" y="17792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95</xdr:row>
      <xdr:rowOff>28575</xdr:rowOff>
    </xdr:from>
    <xdr:to>
      <xdr:col>4</xdr:col>
      <xdr:colOff>419100</xdr:colOff>
      <xdr:row>98</xdr:row>
      <xdr:rowOff>104775</xdr:rowOff>
    </xdr:to>
    <xdr:sp>
      <xdr:nvSpPr>
        <xdr:cNvPr id="185" name="Line 186"/>
        <xdr:cNvSpPr>
          <a:spLocks/>
        </xdr:cNvSpPr>
      </xdr:nvSpPr>
      <xdr:spPr>
        <a:xfrm flipV="1">
          <a:off x="2619375" y="17792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95</xdr:row>
      <xdr:rowOff>28575</xdr:rowOff>
    </xdr:from>
    <xdr:to>
      <xdr:col>8</xdr:col>
      <xdr:colOff>400050</xdr:colOff>
      <xdr:row>98</xdr:row>
      <xdr:rowOff>104775</xdr:rowOff>
    </xdr:to>
    <xdr:sp>
      <xdr:nvSpPr>
        <xdr:cNvPr id="186" name="Line 187"/>
        <xdr:cNvSpPr>
          <a:spLocks/>
        </xdr:cNvSpPr>
      </xdr:nvSpPr>
      <xdr:spPr>
        <a:xfrm flipV="1">
          <a:off x="6219825" y="17792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95</xdr:row>
      <xdr:rowOff>28575</xdr:rowOff>
    </xdr:from>
    <xdr:to>
      <xdr:col>4</xdr:col>
      <xdr:colOff>419100</xdr:colOff>
      <xdr:row>98</xdr:row>
      <xdr:rowOff>104775</xdr:rowOff>
    </xdr:to>
    <xdr:sp>
      <xdr:nvSpPr>
        <xdr:cNvPr id="187" name="Line 188"/>
        <xdr:cNvSpPr>
          <a:spLocks/>
        </xdr:cNvSpPr>
      </xdr:nvSpPr>
      <xdr:spPr>
        <a:xfrm flipV="1">
          <a:off x="2619375" y="17792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95</xdr:row>
      <xdr:rowOff>28575</xdr:rowOff>
    </xdr:from>
    <xdr:to>
      <xdr:col>8</xdr:col>
      <xdr:colOff>400050</xdr:colOff>
      <xdr:row>98</xdr:row>
      <xdr:rowOff>104775</xdr:rowOff>
    </xdr:to>
    <xdr:sp>
      <xdr:nvSpPr>
        <xdr:cNvPr id="188" name="Line 189"/>
        <xdr:cNvSpPr>
          <a:spLocks/>
        </xdr:cNvSpPr>
      </xdr:nvSpPr>
      <xdr:spPr>
        <a:xfrm flipV="1">
          <a:off x="6219825" y="17792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95</xdr:row>
      <xdr:rowOff>28575</xdr:rowOff>
    </xdr:from>
    <xdr:to>
      <xdr:col>4</xdr:col>
      <xdr:colOff>419100</xdr:colOff>
      <xdr:row>98</xdr:row>
      <xdr:rowOff>104775</xdr:rowOff>
    </xdr:to>
    <xdr:sp>
      <xdr:nvSpPr>
        <xdr:cNvPr id="189" name="Line 190"/>
        <xdr:cNvSpPr>
          <a:spLocks/>
        </xdr:cNvSpPr>
      </xdr:nvSpPr>
      <xdr:spPr>
        <a:xfrm flipV="1">
          <a:off x="2619375" y="17792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95</xdr:row>
      <xdr:rowOff>28575</xdr:rowOff>
    </xdr:from>
    <xdr:to>
      <xdr:col>8</xdr:col>
      <xdr:colOff>400050</xdr:colOff>
      <xdr:row>98</xdr:row>
      <xdr:rowOff>104775</xdr:rowOff>
    </xdr:to>
    <xdr:sp>
      <xdr:nvSpPr>
        <xdr:cNvPr id="190" name="Line 191"/>
        <xdr:cNvSpPr>
          <a:spLocks/>
        </xdr:cNvSpPr>
      </xdr:nvSpPr>
      <xdr:spPr>
        <a:xfrm flipV="1">
          <a:off x="6219825" y="17792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95</xdr:row>
      <xdr:rowOff>28575</xdr:rowOff>
    </xdr:from>
    <xdr:to>
      <xdr:col>4</xdr:col>
      <xdr:colOff>419100</xdr:colOff>
      <xdr:row>98</xdr:row>
      <xdr:rowOff>104775</xdr:rowOff>
    </xdr:to>
    <xdr:sp>
      <xdr:nvSpPr>
        <xdr:cNvPr id="191" name="Line 192"/>
        <xdr:cNvSpPr>
          <a:spLocks/>
        </xdr:cNvSpPr>
      </xdr:nvSpPr>
      <xdr:spPr>
        <a:xfrm flipV="1">
          <a:off x="2619375" y="17792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95</xdr:row>
      <xdr:rowOff>28575</xdr:rowOff>
    </xdr:from>
    <xdr:to>
      <xdr:col>8</xdr:col>
      <xdr:colOff>400050</xdr:colOff>
      <xdr:row>98</xdr:row>
      <xdr:rowOff>104775</xdr:rowOff>
    </xdr:to>
    <xdr:sp>
      <xdr:nvSpPr>
        <xdr:cNvPr id="192" name="Line 193"/>
        <xdr:cNvSpPr>
          <a:spLocks/>
        </xdr:cNvSpPr>
      </xdr:nvSpPr>
      <xdr:spPr>
        <a:xfrm flipV="1">
          <a:off x="6219825" y="17792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95</xdr:row>
      <xdr:rowOff>28575</xdr:rowOff>
    </xdr:from>
    <xdr:to>
      <xdr:col>4</xdr:col>
      <xdr:colOff>419100</xdr:colOff>
      <xdr:row>98</xdr:row>
      <xdr:rowOff>104775</xdr:rowOff>
    </xdr:to>
    <xdr:sp>
      <xdr:nvSpPr>
        <xdr:cNvPr id="193" name="Line 194"/>
        <xdr:cNvSpPr>
          <a:spLocks/>
        </xdr:cNvSpPr>
      </xdr:nvSpPr>
      <xdr:spPr>
        <a:xfrm flipV="1">
          <a:off x="2619375" y="17792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95</xdr:row>
      <xdr:rowOff>28575</xdr:rowOff>
    </xdr:from>
    <xdr:to>
      <xdr:col>8</xdr:col>
      <xdr:colOff>400050</xdr:colOff>
      <xdr:row>98</xdr:row>
      <xdr:rowOff>104775</xdr:rowOff>
    </xdr:to>
    <xdr:sp>
      <xdr:nvSpPr>
        <xdr:cNvPr id="194" name="Line 195"/>
        <xdr:cNvSpPr>
          <a:spLocks/>
        </xdr:cNvSpPr>
      </xdr:nvSpPr>
      <xdr:spPr>
        <a:xfrm flipV="1">
          <a:off x="6219825" y="17792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95</xdr:row>
      <xdr:rowOff>28575</xdr:rowOff>
    </xdr:from>
    <xdr:to>
      <xdr:col>4</xdr:col>
      <xdr:colOff>419100</xdr:colOff>
      <xdr:row>98</xdr:row>
      <xdr:rowOff>104775</xdr:rowOff>
    </xdr:to>
    <xdr:sp>
      <xdr:nvSpPr>
        <xdr:cNvPr id="195" name="Line 196"/>
        <xdr:cNvSpPr>
          <a:spLocks/>
        </xdr:cNvSpPr>
      </xdr:nvSpPr>
      <xdr:spPr>
        <a:xfrm flipV="1">
          <a:off x="2619375" y="17792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95</xdr:row>
      <xdr:rowOff>28575</xdr:rowOff>
    </xdr:from>
    <xdr:to>
      <xdr:col>8</xdr:col>
      <xdr:colOff>400050</xdr:colOff>
      <xdr:row>98</xdr:row>
      <xdr:rowOff>104775</xdr:rowOff>
    </xdr:to>
    <xdr:sp>
      <xdr:nvSpPr>
        <xdr:cNvPr id="196" name="Line 197"/>
        <xdr:cNvSpPr>
          <a:spLocks/>
        </xdr:cNvSpPr>
      </xdr:nvSpPr>
      <xdr:spPr>
        <a:xfrm flipV="1">
          <a:off x="6219825" y="17792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95</xdr:row>
      <xdr:rowOff>28575</xdr:rowOff>
    </xdr:from>
    <xdr:to>
      <xdr:col>4</xdr:col>
      <xdr:colOff>419100</xdr:colOff>
      <xdr:row>98</xdr:row>
      <xdr:rowOff>104775</xdr:rowOff>
    </xdr:to>
    <xdr:sp>
      <xdr:nvSpPr>
        <xdr:cNvPr id="197" name="Line 198"/>
        <xdr:cNvSpPr>
          <a:spLocks/>
        </xdr:cNvSpPr>
      </xdr:nvSpPr>
      <xdr:spPr>
        <a:xfrm flipV="1">
          <a:off x="2619375" y="17792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95</xdr:row>
      <xdr:rowOff>28575</xdr:rowOff>
    </xdr:from>
    <xdr:to>
      <xdr:col>8</xdr:col>
      <xdr:colOff>400050</xdr:colOff>
      <xdr:row>98</xdr:row>
      <xdr:rowOff>104775</xdr:rowOff>
    </xdr:to>
    <xdr:sp>
      <xdr:nvSpPr>
        <xdr:cNvPr id="198" name="Line 199"/>
        <xdr:cNvSpPr>
          <a:spLocks/>
        </xdr:cNvSpPr>
      </xdr:nvSpPr>
      <xdr:spPr>
        <a:xfrm flipV="1">
          <a:off x="6219825" y="17792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95</xdr:row>
      <xdr:rowOff>28575</xdr:rowOff>
    </xdr:from>
    <xdr:to>
      <xdr:col>4</xdr:col>
      <xdr:colOff>419100</xdr:colOff>
      <xdr:row>98</xdr:row>
      <xdr:rowOff>104775</xdr:rowOff>
    </xdr:to>
    <xdr:sp>
      <xdr:nvSpPr>
        <xdr:cNvPr id="199" name="Line 200"/>
        <xdr:cNvSpPr>
          <a:spLocks/>
        </xdr:cNvSpPr>
      </xdr:nvSpPr>
      <xdr:spPr>
        <a:xfrm flipV="1">
          <a:off x="2619375" y="17792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95</xdr:row>
      <xdr:rowOff>28575</xdr:rowOff>
    </xdr:from>
    <xdr:to>
      <xdr:col>8</xdr:col>
      <xdr:colOff>400050</xdr:colOff>
      <xdr:row>98</xdr:row>
      <xdr:rowOff>104775</xdr:rowOff>
    </xdr:to>
    <xdr:sp>
      <xdr:nvSpPr>
        <xdr:cNvPr id="200" name="Line 201"/>
        <xdr:cNvSpPr>
          <a:spLocks/>
        </xdr:cNvSpPr>
      </xdr:nvSpPr>
      <xdr:spPr>
        <a:xfrm flipV="1">
          <a:off x="6219825" y="17792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95</xdr:row>
      <xdr:rowOff>28575</xdr:rowOff>
    </xdr:from>
    <xdr:to>
      <xdr:col>4</xdr:col>
      <xdr:colOff>419100</xdr:colOff>
      <xdr:row>98</xdr:row>
      <xdr:rowOff>104775</xdr:rowOff>
    </xdr:to>
    <xdr:sp>
      <xdr:nvSpPr>
        <xdr:cNvPr id="201" name="Line 202"/>
        <xdr:cNvSpPr>
          <a:spLocks/>
        </xdr:cNvSpPr>
      </xdr:nvSpPr>
      <xdr:spPr>
        <a:xfrm flipV="1">
          <a:off x="2619375" y="17792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95</xdr:row>
      <xdr:rowOff>28575</xdr:rowOff>
    </xdr:from>
    <xdr:to>
      <xdr:col>8</xdr:col>
      <xdr:colOff>400050</xdr:colOff>
      <xdr:row>98</xdr:row>
      <xdr:rowOff>104775</xdr:rowOff>
    </xdr:to>
    <xdr:sp>
      <xdr:nvSpPr>
        <xdr:cNvPr id="202" name="Line 203"/>
        <xdr:cNvSpPr>
          <a:spLocks/>
        </xdr:cNvSpPr>
      </xdr:nvSpPr>
      <xdr:spPr>
        <a:xfrm flipV="1">
          <a:off x="6219825" y="17792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95</xdr:row>
      <xdr:rowOff>19050</xdr:rowOff>
    </xdr:from>
    <xdr:to>
      <xdr:col>4</xdr:col>
      <xdr:colOff>752475</xdr:colOff>
      <xdr:row>98</xdr:row>
      <xdr:rowOff>95250</xdr:rowOff>
    </xdr:to>
    <xdr:sp>
      <xdr:nvSpPr>
        <xdr:cNvPr id="203" name="Line 204"/>
        <xdr:cNvSpPr>
          <a:spLocks/>
        </xdr:cNvSpPr>
      </xdr:nvSpPr>
      <xdr:spPr>
        <a:xfrm flipV="1">
          <a:off x="2952750" y="177831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95</xdr:row>
      <xdr:rowOff>28575</xdr:rowOff>
    </xdr:from>
    <xdr:to>
      <xdr:col>8</xdr:col>
      <xdr:colOff>323850</xdr:colOff>
      <xdr:row>98</xdr:row>
      <xdr:rowOff>104775</xdr:rowOff>
    </xdr:to>
    <xdr:sp>
      <xdr:nvSpPr>
        <xdr:cNvPr id="204" name="Line 205"/>
        <xdr:cNvSpPr>
          <a:spLocks/>
        </xdr:cNvSpPr>
      </xdr:nvSpPr>
      <xdr:spPr>
        <a:xfrm flipV="1">
          <a:off x="6143625" y="17792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95</xdr:row>
      <xdr:rowOff>28575</xdr:rowOff>
    </xdr:from>
    <xdr:to>
      <xdr:col>8</xdr:col>
      <xdr:colOff>314325</xdr:colOff>
      <xdr:row>98</xdr:row>
      <xdr:rowOff>104775</xdr:rowOff>
    </xdr:to>
    <xdr:sp>
      <xdr:nvSpPr>
        <xdr:cNvPr id="205" name="Line 206"/>
        <xdr:cNvSpPr>
          <a:spLocks/>
        </xdr:cNvSpPr>
      </xdr:nvSpPr>
      <xdr:spPr>
        <a:xfrm flipV="1">
          <a:off x="6134100" y="17792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95</xdr:row>
      <xdr:rowOff>28575</xdr:rowOff>
    </xdr:from>
    <xdr:to>
      <xdr:col>8</xdr:col>
      <xdr:colOff>333375</xdr:colOff>
      <xdr:row>98</xdr:row>
      <xdr:rowOff>104775</xdr:rowOff>
    </xdr:to>
    <xdr:sp>
      <xdr:nvSpPr>
        <xdr:cNvPr id="206" name="Line 207"/>
        <xdr:cNvSpPr>
          <a:spLocks/>
        </xdr:cNvSpPr>
      </xdr:nvSpPr>
      <xdr:spPr>
        <a:xfrm flipV="1">
          <a:off x="6153150" y="17792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95</xdr:row>
      <xdr:rowOff>19050</xdr:rowOff>
    </xdr:from>
    <xdr:to>
      <xdr:col>4</xdr:col>
      <xdr:colOff>752475</xdr:colOff>
      <xdr:row>98</xdr:row>
      <xdr:rowOff>95250</xdr:rowOff>
    </xdr:to>
    <xdr:sp>
      <xdr:nvSpPr>
        <xdr:cNvPr id="207" name="Line 208"/>
        <xdr:cNvSpPr>
          <a:spLocks/>
        </xdr:cNvSpPr>
      </xdr:nvSpPr>
      <xdr:spPr>
        <a:xfrm flipV="1">
          <a:off x="2952750" y="177831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95</xdr:row>
      <xdr:rowOff>28575</xdr:rowOff>
    </xdr:from>
    <xdr:to>
      <xdr:col>8</xdr:col>
      <xdr:colOff>333375</xdr:colOff>
      <xdr:row>98</xdr:row>
      <xdr:rowOff>104775</xdr:rowOff>
    </xdr:to>
    <xdr:sp>
      <xdr:nvSpPr>
        <xdr:cNvPr id="208" name="Line 209"/>
        <xdr:cNvSpPr>
          <a:spLocks/>
        </xdr:cNvSpPr>
      </xdr:nvSpPr>
      <xdr:spPr>
        <a:xfrm flipV="1">
          <a:off x="6153150" y="17792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962025</xdr:colOff>
      <xdr:row>56</xdr:row>
      <xdr:rowOff>133350</xdr:rowOff>
    </xdr:to>
    <xdr:pic>
      <xdr:nvPicPr>
        <xdr:cNvPr id="209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877425"/>
          <a:ext cx="962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419100</xdr:colOff>
      <xdr:row>147</xdr:row>
      <xdr:rowOff>28575</xdr:rowOff>
    </xdr:from>
    <xdr:to>
      <xdr:col>4</xdr:col>
      <xdr:colOff>419100</xdr:colOff>
      <xdr:row>150</xdr:row>
      <xdr:rowOff>104775</xdr:rowOff>
    </xdr:to>
    <xdr:sp>
      <xdr:nvSpPr>
        <xdr:cNvPr id="210" name="Line 211"/>
        <xdr:cNvSpPr>
          <a:spLocks/>
        </xdr:cNvSpPr>
      </xdr:nvSpPr>
      <xdr:spPr>
        <a:xfrm flipV="1">
          <a:off x="2619375" y="27336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147</xdr:row>
      <xdr:rowOff>28575</xdr:rowOff>
    </xdr:from>
    <xdr:to>
      <xdr:col>8</xdr:col>
      <xdr:colOff>400050</xdr:colOff>
      <xdr:row>150</xdr:row>
      <xdr:rowOff>104775</xdr:rowOff>
    </xdr:to>
    <xdr:sp>
      <xdr:nvSpPr>
        <xdr:cNvPr id="211" name="Line 212"/>
        <xdr:cNvSpPr>
          <a:spLocks/>
        </xdr:cNvSpPr>
      </xdr:nvSpPr>
      <xdr:spPr>
        <a:xfrm flipV="1">
          <a:off x="6219825" y="27336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147</xdr:row>
      <xdr:rowOff>28575</xdr:rowOff>
    </xdr:from>
    <xdr:to>
      <xdr:col>4</xdr:col>
      <xdr:colOff>419100</xdr:colOff>
      <xdr:row>150</xdr:row>
      <xdr:rowOff>104775</xdr:rowOff>
    </xdr:to>
    <xdr:sp>
      <xdr:nvSpPr>
        <xdr:cNvPr id="212" name="Line 213"/>
        <xdr:cNvSpPr>
          <a:spLocks/>
        </xdr:cNvSpPr>
      </xdr:nvSpPr>
      <xdr:spPr>
        <a:xfrm flipV="1">
          <a:off x="2619375" y="27336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147</xdr:row>
      <xdr:rowOff>28575</xdr:rowOff>
    </xdr:from>
    <xdr:to>
      <xdr:col>8</xdr:col>
      <xdr:colOff>400050</xdr:colOff>
      <xdr:row>150</xdr:row>
      <xdr:rowOff>104775</xdr:rowOff>
    </xdr:to>
    <xdr:sp>
      <xdr:nvSpPr>
        <xdr:cNvPr id="213" name="Line 214"/>
        <xdr:cNvSpPr>
          <a:spLocks/>
        </xdr:cNvSpPr>
      </xdr:nvSpPr>
      <xdr:spPr>
        <a:xfrm flipV="1">
          <a:off x="6219825" y="27336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147</xdr:row>
      <xdr:rowOff>28575</xdr:rowOff>
    </xdr:from>
    <xdr:to>
      <xdr:col>4</xdr:col>
      <xdr:colOff>419100</xdr:colOff>
      <xdr:row>150</xdr:row>
      <xdr:rowOff>104775</xdr:rowOff>
    </xdr:to>
    <xdr:sp>
      <xdr:nvSpPr>
        <xdr:cNvPr id="214" name="Line 215"/>
        <xdr:cNvSpPr>
          <a:spLocks/>
        </xdr:cNvSpPr>
      </xdr:nvSpPr>
      <xdr:spPr>
        <a:xfrm flipV="1">
          <a:off x="2619375" y="27336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147</xdr:row>
      <xdr:rowOff>28575</xdr:rowOff>
    </xdr:from>
    <xdr:to>
      <xdr:col>8</xdr:col>
      <xdr:colOff>400050</xdr:colOff>
      <xdr:row>150</xdr:row>
      <xdr:rowOff>104775</xdr:rowOff>
    </xdr:to>
    <xdr:sp>
      <xdr:nvSpPr>
        <xdr:cNvPr id="215" name="Line 216"/>
        <xdr:cNvSpPr>
          <a:spLocks/>
        </xdr:cNvSpPr>
      </xdr:nvSpPr>
      <xdr:spPr>
        <a:xfrm flipV="1">
          <a:off x="6219825" y="27336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147</xdr:row>
      <xdr:rowOff>28575</xdr:rowOff>
    </xdr:from>
    <xdr:to>
      <xdr:col>4</xdr:col>
      <xdr:colOff>419100</xdr:colOff>
      <xdr:row>150</xdr:row>
      <xdr:rowOff>104775</xdr:rowOff>
    </xdr:to>
    <xdr:sp>
      <xdr:nvSpPr>
        <xdr:cNvPr id="216" name="Line 217"/>
        <xdr:cNvSpPr>
          <a:spLocks/>
        </xdr:cNvSpPr>
      </xdr:nvSpPr>
      <xdr:spPr>
        <a:xfrm flipV="1">
          <a:off x="2619375" y="27336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147</xdr:row>
      <xdr:rowOff>28575</xdr:rowOff>
    </xdr:from>
    <xdr:to>
      <xdr:col>8</xdr:col>
      <xdr:colOff>400050</xdr:colOff>
      <xdr:row>150</xdr:row>
      <xdr:rowOff>104775</xdr:rowOff>
    </xdr:to>
    <xdr:sp>
      <xdr:nvSpPr>
        <xdr:cNvPr id="217" name="Line 218"/>
        <xdr:cNvSpPr>
          <a:spLocks/>
        </xdr:cNvSpPr>
      </xdr:nvSpPr>
      <xdr:spPr>
        <a:xfrm flipV="1">
          <a:off x="6219825" y="27336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147</xdr:row>
      <xdr:rowOff>28575</xdr:rowOff>
    </xdr:from>
    <xdr:to>
      <xdr:col>4</xdr:col>
      <xdr:colOff>419100</xdr:colOff>
      <xdr:row>150</xdr:row>
      <xdr:rowOff>104775</xdr:rowOff>
    </xdr:to>
    <xdr:sp>
      <xdr:nvSpPr>
        <xdr:cNvPr id="218" name="Line 219"/>
        <xdr:cNvSpPr>
          <a:spLocks/>
        </xdr:cNvSpPr>
      </xdr:nvSpPr>
      <xdr:spPr>
        <a:xfrm flipV="1">
          <a:off x="2619375" y="27336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147</xdr:row>
      <xdr:rowOff>28575</xdr:rowOff>
    </xdr:from>
    <xdr:to>
      <xdr:col>8</xdr:col>
      <xdr:colOff>400050</xdr:colOff>
      <xdr:row>150</xdr:row>
      <xdr:rowOff>104775</xdr:rowOff>
    </xdr:to>
    <xdr:sp>
      <xdr:nvSpPr>
        <xdr:cNvPr id="219" name="Line 220"/>
        <xdr:cNvSpPr>
          <a:spLocks/>
        </xdr:cNvSpPr>
      </xdr:nvSpPr>
      <xdr:spPr>
        <a:xfrm flipV="1">
          <a:off x="6219825" y="27336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147</xdr:row>
      <xdr:rowOff>28575</xdr:rowOff>
    </xdr:from>
    <xdr:to>
      <xdr:col>4</xdr:col>
      <xdr:colOff>419100</xdr:colOff>
      <xdr:row>150</xdr:row>
      <xdr:rowOff>104775</xdr:rowOff>
    </xdr:to>
    <xdr:sp>
      <xdr:nvSpPr>
        <xdr:cNvPr id="220" name="Line 221"/>
        <xdr:cNvSpPr>
          <a:spLocks/>
        </xdr:cNvSpPr>
      </xdr:nvSpPr>
      <xdr:spPr>
        <a:xfrm flipV="1">
          <a:off x="2619375" y="27336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147</xdr:row>
      <xdr:rowOff>28575</xdr:rowOff>
    </xdr:from>
    <xdr:to>
      <xdr:col>8</xdr:col>
      <xdr:colOff>400050</xdr:colOff>
      <xdr:row>150</xdr:row>
      <xdr:rowOff>104775</xdr:rowOff>
    </xdr:to>
    <xdr:sp>
      <xdr:nvSpPr>
        <xdr:cNvPr id="221" name="Line 222"/>
        <xdr:cNvSpPr>
          <a:spLocks/>
        </xdr:cNvSpPr>
      </xdr:nvSpPr>
      <xdr:spPr>
        <a:xfrm flipV="1">
          <a:off x="6219825" y="27336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147</xdr:row>
      <xdr:rowOff>28575</xdr:rowOff>
    </xdr:from>
    <xdr:to>
      <xdr:col>4</xdr:col>
      <xdr:colOff>419100</xdr:colOff>
      <xdr:row>150</xdr:row>
      <xdr:rowOff>104775</xdr:rowOff>
    </xdr:to>
    <xdr:sp>
      <xdr:nvSpPr>
        <xdr:cNvPr id="222" name="Line 223"/>
        <xdr:cNvSpPr>
          <a:spLocks/>
        </xdr:cNvSpPr>
      </xdr:nvSpPr>
      <xdr:spPr>
        <a:xfrm flipV="1">
          <a:off x="2619375" y="27336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147</xdr:row>
      <xdr:rowOff>28575</xdr:rowOff>
    </xdr:from>
    <xdr:to>
      <xdr:col>8</xdr:col>
      <xdr:colOff>400050</xdr:colOff>
      <xdr:row>150</xdr:row>
      <xdr:rowOff>104775</xdr:rowOff>
    </xdr:to>
    <xdr:sp>
      <xdr:nvSpPr>
        <xdr:cNvPr id="223" name="Line 224"/>
        <xdr:cNvSpPr>
          <a:spLocks/>
        </xdr:cNvSpPr>
      </xdr:nvSpPr>
      <xdr:spPr>
        <a:xfrm flipV="1">
          <a:off x="6219825" y="27336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147</xdr:row>
      <xdr:rowOff>28575</xdr:rowOff>
    </xdr:from>
    <xdr:to>
      <xdr:col>4</xdr:col>
      <xdr:colOff>419100</xdr:colOff>
      <xdr:row>150</xdr:row>
      <xdr:rowOff>104775</xdr:rowOff>
    </xdr:to>
    <xdr:sp>
      <xdr:nvSpPr>
        <xdr:cNvPr id="224" name="Line 225"/>
        <xdr:cNvSpPr>
          <a:spLocks/>
        </xdr:cNvSpPr>
      </xdr:nvSpPr>
      <xdr:spPr>
        <a:xfrm flipV="1">
          <a:off x="2619375" y="27336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147</xdr:row>
      <xdr:rowOff>28575</xdr:rowOff>
    </xdr:from>
    <xdr:to>
      <xdr:col>8</xdr:col>
      <xdr:colOff>400050</xdr:colOff>
      <xdr:row>150</xdr:row>
      <xdr:rowOff>104775</xdr:rowOff>
    </xdr:to>
    <xdr:sp>
      <xdr:nvSpPr>
        <xdr:cNvPr id="225" name="Line 226"/>
        <xdr:cNvSpPr>
          <a:spLocks/>
        </xdr:cNvSpPr>
      </xdr:nvSpPr>
      <xdr:spPr>
        <a:xfrm flipV="1">
          <a:off x="6219825" y="27336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147</xdr:row>
      <xdr:rowOff>28575</xdr:rowOff>
    </xdr:from>
    <xdr:to>
      <xdr:col>4</xdr:col>
      <xdr:colOff>419100</xdr:colOff>
      <xdr:row>150</xdr:row>
      <xdr:rowOff>104775</xdr:rowOff>
    </xdr:to>
    <xdr:sp>
      <xdr:nvSpPr>
        <xdr:cNvPr id="226" name="Line 227"/>
        <xdr:cNvSpPr>
          <a:spLocks/>
        </xdr:cNvSpPr>
      </xdr:nvSpPr>
      <xdr:spPr>
        <a:xfrm flipV="1">
          <a:off x="2619375" y="27336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147</xdr:row>
      <xdr:rowOff>28575</xdr:rowOff>
    </xdr:from>
    <xdr:to>
      <xdr:col>8</xdr:col>
      <xdr:colOff>400050</xdr:colOff>
      <xdr:row>150</xdr:row>
      <xdr:rowOff>104775</xdr:rowOff>
    </xdr:to>
    <xdr:sp>
      <xdr:nvSpPr>
        <xdr:cNvPr id="227" name="Line 228"/>
        <xdr:cNvSpPr>
          <a:spLocks/>
        </xdr:cNvSpPr>
      </xdr:nvSpPr>
      <xdr:spPr>
        <a:xfrm flipV="1">
          <a:off x="6219825" y="27336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147</xdr:row>
      <xdr:rowOff>28575</xdr:rowOff>
    </xdr:from>
    <xdr:to>
      <xdr:col>4</xdr:col>
      <xdr:colOff>419100</xdr:colOff>
      <xdr:row>150</xdr:row>
      <xdr:rowOff>104775</xdr:rowOff>
    </xdr:to>
    <xdr:sp>
      <xdr:nvSpPr>
        <xdr:cNvPr id="228" name="Line 229"/>
        <xdr:cNvSpPr>
          <a:spLocks/>
        </xdr:cNvSpPr>
      </xdr:nvSpPr>
      <xdr:spPr>
        <a:xfrm flipV="1">
          <a:off x="2619375" y="27336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147</xdr:row>
      <xdr:rowOff>28575</xdr:rowOff>
    </xdr:from>
    <xdr:to>
      <xdr:col>8</xdr:col>
      <xdr:colOff>400050</xdr:colOff>
      <xdr:row>150</xdr:row>
      <xdr:rowOff>104775</xdr:rowOff>
    </xdr:to>
    <xdr:sp>
      <xdr:nvSpPr>
        <xdr:cNvPr id="229" name="Line 230"/>
        <xdr:cNvSpPr>
          <a:spLocks/>
        </xdr:cNvSpPr>
      </xdr:nvSpPr>
      <xdr:spPr>
        <a:xfrm flipV="1">
          <a:off x="6219825" y="27336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147</xdr:row>
      <xdr:rowOff>28575</xdr:rowOff>
    </xdr:from>
    <xdr:to>
      <xdr:col>4</xdr:col>
      <xdr:colOff>419100</xdr:colOff>
      <xdr:row>150</xdr:row>
      <xdr:rowOff>104775</xdr:rowOff>
    </xdr:to>
    <xdr:sp>
      <xdr:nvSpPr>
        <xdr:cNvPr id="230" name="Line 231"/>
        <xdr:cNvSpPr>
          <a:spLocks/>
        </xdr:cNvSpPr>
      </xdr:nvSpPr>
      <xdr:spPr>
        <a:xfrm flipV="1">
          <a:off x="2619375" y="27336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147</xdr:row>
      <xdr:rowOff>28575</xdr:rowOff>
    </xdr:from>
    <xdr:to>
      <xdr:col>8</xdr:col>
      <xdr:colOff>400050</xdr:colOff>
      <xdr:row>150</xdr:row>
      <xdr:rowOff>104775</xdr:rowOff>
    </xdr:to>
    <xdr:sp>
      <xdr:nvSpPr>
        <xdr:cNvPr id="231" name="Line 232"/>
        <xdr:cNvSpPr>
          <a:spLocks/>
        </xdr:cNvSpPr>
      </xdr:nvSpPr>
      <xdr:spPr>
        <a:xfrm flipV="1">
          <a:off x="6219825" y="27336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147</xdr:row>
      <xdr:rowOff>28575</xdr:rowOff>
    </xdr:from>
    <xdr:to>
      <xdr:col>4</xdr:col>
      <xdr:colOff>419100</xdr:colOff>
      <xdr:row>150</xdr:row>
      <xdr:rowOff>104775</xdr:rowOff>
    </xdr:to>
    <xdr:sp>
      <xdr:nvSpPr>
        <xdr:cNvPr id="232" name="Line 233"/>
        <xdr:cNvSpPr>
          <a:spLocks/>
        </xdr:cNvSpPr>
      </xdr:nvSpPr>
      <xdr:spPr>
        <a:xfrm flipV="1">
          <a:off x="2619375" y="27336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147</xdr:row>
      <xdr:rowOff>28575</xdr:rowOff>
    </xdr:from>
    <xdr:to>
      <xdr:col>8</xdr:col>
      <xdr:colOff>400050</xdr:colOff>
      <xdr:row>150</xdr:row>
      <xdr:rowOff>104775</xdr:rowOff>
    </xdr:to>
    <xdr:sp>
      <xdr:nvSpPr>
        <xdr:cNvPr id="233" name="Line 234"/>
        <xdr:cNvSpPr>
          <a:spLocks/>
        </xdr:cNvSpPr>
      </xdr:nvSpPr>
      <xdr:spPr>
        <a:xfrm flipV="1">
          <a:off x="6219825" y="27336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147</xdr:row>
      <xdr:rowOff>28575</xdr:rowOff>
    </xdr:from>
    <xdr:to>
      <xdr:col>4</xdr:col>
      <xdr:colOff>419100</xdr:colOff>
      <xdr:row>150</xdr:row>
      <xdr:rowOff>104775</xdr:rowOff>
    </xdr:to>
    <xdr:sp>
      <xdr:nvSpPr>
        <xdr:cNvPr id="234" name="Line 235"/>
        <xdr:cNvSpPr>
          <a:spLocks/>
        </xdr:cNvSpPr>
      </xdr:nvSpPr>
      <xdr:spPr>
        <a:xfrm flipV="1">
          <a:off x="2619375" y="27336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147</xdr:row>
      <xdr:rowOff>28575</xdr:rowOff>
    </xdr:from>
    <xdr:to>
      <xdr:col>8</xdr:col>
      <xdr:colOff>400050</xdr:colOff>
      <xdr:row>150</xdr:row>
      <xdr:rowOff>104775</xdr:rowOff>
    </xdr:to>
    <xdr:sp>
      <xdr:nvSpPr>
        <xdr:cNvPr id="235" name="Line 236"/>
        <xdr:cNvSpPr>
          <a:spLocks/>
        </xdr:cNvSpPr>
      </xdr:nvSpPr>
      <xdr:spPr>
        <a:xfrm flipV="1">
          <a:off x="6219825" y="27336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147</xdr:row>
      <xdr:rowOff>28575</xdr:rowOff>
    </xdr:from>
    <xdr:to>
      <xdr:col>4</xdr:col>
      <xdr:colOff>419100</xdr:colOff>
      <xdr:row>150</xdr:row>
      <xdr:rowOff>104775</xdr:rowOff>
    </xdr:to>
    <xdr:sp>
      <xdr:nvSpPr>
        <xdr:cNvPr id="236" name="Line 237"/>
        <xdr:cNvSpPr>
          <a:spLocks/>
        </xdr:cNvSpPr>
      </xdr:nvSpPr>
      <xdr:spPr>
        <a:xfrm flipV="1">
          <a:off x="2619375" y="27336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147</xdr:row>
      <xdr:rowOff>28575</xdr:rowOff>
    </xdr:from>
    <xdr:to>
      <xdr:col>8</xdr:col>
      <xdr:colOff>400050</xdr:colOff>
      <xdr:row>150</xdr:row>
      <xdr:rowOff>104775</xdr:rowOff>
    </xdr:to>
    <xdr:sp>
      <xdr:nvSpPr>
        <xdr:cNvPr id="237" name="Line 238"/>
        <xdr:cNvSpPr>
          <a:spLocks/>
        </xdr:cNvSpPr>
      </xdr:nvSpPr>
      <xdr:spPr>
        <a:xfrm flipV="1">
          <a:off x="6219825" y="27336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147</xdr:row>
      <xdr:rowOff>19050</xdr:rowOff>
    </xdr:from>
    <xdr:to>
      <xdr:col>4</xdr:col>
      <xdr:colOff>752475</xdr:colOff>
      <xdr:row>150</xdr:row>
      <xdr:rowOff>95250</xdr:rowOff>
    </xdr:to>
    <xdr:sp>
      <xdr:nvSpPr>
        <xdr:cNvPr id="238" name="Line 239"/>
        <xdr:cNvSpPr>
          <a:spLocks/>
        </xdr:cNvSpPr>
      </xdr:nvSpPr>
      <xdr:spPr>
        <a:xfrm flipV="1">
          <a:off x="2952750" y="273272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147</xdr:row>
      <xdr:rowOff>28575</xdr:rowOff>
    </xdr:from>
    <xdr:to>
      <xdr:col>8</xdr:col>
      <xdr:colOff>323850</xdr:colOff>
      <xdr:row>150</xdr:row>
      <xdr:rowOff>104775</xdr:rowOff>
    </xdr:to>
    <xdr:sp>
      <xdr:nvSpPr>
        <xdr:cNvPr id="239" name="Line 240"/>
        <xdr:cNvSpPr>
          <a:spLocks/>
        </xdr:cNvSpPr>
      </xdr:nvSpPr>
      <xdr:spPr>
        <a:xfrm flipV="1">
          <a:off x="6143625" y="27336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147</xdr:row>
      <xdr:rowOff>28575</xdr:rowOff>
    </xdr:from>
    <xdr:to>
      <xdr:col>8</xdr:col>
      <xdr:colOff>314325</xdr:colOff>
      <xdr:row>150</xdr:row>
      <xdr:rowOff>104775</xdr:rowOff>
    </xdr:to>
    <xdr:sp>
      <xdr:nvSpPr>
        <xdr:cNvPr id="240" name="Line 241"/>
        <xdr:cNvSpPr>
          <a:spLocks/>
        </xdr:cNvSpPr>
      </xdr:nvSpPr>
      <xdr:spPr>
        <a:xfrm flipV="1">
          <a:off x="6134100" y="27336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147</xdr:row>
      <xdr:rowOff>28575</xdr:rowOff>
    </xdr:from>
    <xdr:to>
      <xdr:col>8</xdr:col>
      <xdr:colOff>333375</xdr:colOff>
      <xdr:row>150</xdr:row>
      <xdr:rowOff>104775</xdr:rowOff>
    </xdr:to>
    <xdr:sp>
      <xdr:nvSpPr>
        <xdr:cNvPr id="241" name="Line 242"/>
        <xdr:cNvSpPr>
          <a:spLocks/>
        </xdr:cNvSpPr>
      </xdr:nvSpPr>
      <xdr:spPr>
        <a:xfrm flipV="1">
          <a:off x="6153150" y="27336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147</xdr:row>
      <xdr:rowOff>19050</xdr:rowOff>
    </xdr:from>
    <xdr:to>
      <xdr:col>4</xdr:col>
      <xdr:colOff>752475</xdr:colOff>
      <xdr:row>150</xdr:row>
      <xdr:rowOff>95250</xdr:rowOff>
    </xdr:to>
    <xdr:sp>
      <xdr:nvSpPr>
        <xdr:cNvPr id="242" name="Line 243"/>
        <xdr:cNvSpPr>
          <a:spLocks/>
        </xdr:cNvSpPr>
      </xdr:nvSpPr>
      <xdr:spPr>
        <a:xfrm flipV="1">
          <a:off x="2952750" y="273272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147</xdr:row>
      <xdr:rowOff>28575</xdr:rowOff>
    </xdr:from>
    <xdr:to>
      <xdr:col>8</xdr:col>
      <xdr:colOff>333375</xdr:colOff>
      <xdr:row>150</xdr:row>
      <xdr:rowOff>104775</xdr:rowOff>
    </xdr:to>
    <xdr:sp>
      <xdr:nvSpPr>
        <xdr:cNvPr id="243" name="Line 244"/>
        <xdr:cNvSpPr>
          <a:spLocks/>
        </xdr:cNvSpPr>
      </xdr:nvSpPr>
      <xdr:spPr>
        <a:xfrm flipV="1">
          <a:off x="6153150" y="27336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962025</xdr:colOff>
      <xdr:row>108</xdr:row>
      <xdr:rowOff>133350</xdr:rowOff>
    </xdr:to>
    <xdr:pic>
      <xdr:nvPicPr>
        <xdr:cNvPr id="244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9459575"/>
          <a:ext cx="962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419100</xdr:colOff>
      <xdr:row>199</xdr:row>
      <xdr:rowOff>28575</xdr:rowOff>
    </xdr:from>
    <xdr:to>
      <xdr:col>4</xdr:col>
      <xdr:colOff>419100</xdr:colOff>
      <xdr:row>202</xdr:row>
      <xdr:rowOff>104775</xdr:rowOff>
    </xdr:to>
    <xdr:sp>
      <xdr:nvSpPr>
        <xdr:cNvPr id="245" name="Line 246"/>
        <xdr:cNvSpPr>
          <a:spLocks/>
        </xdr:cNvSpPr>
      </xdr:nvSpPr>
      <xdr:spPr>
        <a:xfrm flipV="1">
          <a:off x="2619375" y="369189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199</xdr:row>
      <xdr:rowOff>28575</xdr:rowOff>
    </xdr:from>
    <xdr:to>
      <xdr:col>8</xdr:col>
      <xdr:colOff>400050</xdr:colOff>
      <xdr:row>202</xdr:row>
      <xdr:rowOff>104775</xdr:rowOff>
    </xdr:to>
    <xdr:sp>
      <xdr:nvSpPr>
        <xdr:cNvPr id="246" name="Line 247"/>
        <xdr:cNvSpPr>
          <a:spLocks/>
        </xdr:cNvSpPr>
      </xdr:nvSpPr>
      <xdr:spPr>
        <a:xfrm flipV="1">
          <a:off x="6219825" y="369189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199</xdr:row>
      <xdr:rowOff>28575</xdr:rowOff>
    </xdr:from>
    <xdr:to>
      <xdr:col>4</xdr:col>
      <xdr:colOff>419100</xdr:colOff>
      <xdr:row>202</xdr:row>
      <xdr:rowOff>104775</xdr:rowOff>
    </xdr:to>
    <xdr:sp>
      <xdr:nvSpPr>
        <xdr:cNvPr id="247" name="Line 248"/>
        <xdr:cNvSpPr>
          <a:spLocks/>
        </xdr:cNvSpPr>
      </xdr:nvSpPr>
      <xdr:spPr>
        <a:xfrm flipV="1">
          <a:off x="2619375" y="369189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199</xdr:row>
      <xdr:rowOff>28575</xdr:rowOff>
    </xdr:from>
    <xdr:to>
      <xdr:col>8</xdr:col>
      <xdr:colOff>400050</xdr:colOff>
      <xdr:row>202</xdr:row>
      <xdr:rowOff>104775</xdr:rowOff>
    </xdr:to>
    <xdr:sp>
      <xdr:nvSpPr>
        <xdr:cNvPr id="248" name="Line 249"/>
        <xdr:cNvSpPr>
          <a:spLocks/>
        </xdr:cNvSpPr>
      </xdr:nvSpPr>
      <xdr:spPr>
        <a:xfrm flipV="1">
          <a:off x="6219825" y="369189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199</xdr:row>
      <xdr:rowOff>28575</xdr:rowOff>
    </xdr:from>
    <xdr:to>
      <xdr:col>4</xdr:col>
      <xdr:colOff>419100</xdr:colOff>
      <xdr:row>202</xdr:row>
      <xdr:rowOff>104775</xdr:rowOff>
    </xdr:to>
    <xdr:sp>
      <xdr:nvSpPr>
        <xdr:cNvPr id="249" name="Line 250"/>
        <xdr:cNvSpPr>
          <a:spLocks/>
        </xdr:cNvSpPr>
      </xdr:nvSpPr>
      <xdr:spPr>
        <a:xfrm flipV="1">
          <a:off x="2619375" y="369189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199</xdr:row>
      <xdr:rowOff>28575</xdr:rowOff>
    </xdr:from>
    <xdr:to>
      <xdr:col>8</xdr:col>
      <xdr:colOff>400050</xdr:colOff>
      <xdr:row>202</xdr:row>
      <xdr:rowOff>104775</xdr:rowOff>
    </xdr:to>
    <xdr:sp>
      <xdr:nvSpPr>
        <xdr:cNvPr id="250" name="Line 251"/>
        <xdr:cNvSpPr>
          <a:spLocks/>
        </xdr:cNvSpPr>
      </xdr:nvSpPr>
      <xdr:spPr>
        <a:xfrm flipV="1">
          <a:off x="6219825" y="369189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199</xdr:row>
      <xdr:rowOff>28575</xdr:rowOff>
    </xdr:from>
    <xdr:to>
      <xdr:col>4</xdr:col>
      <xdr:colOff>419100</xdr:colOff>
      <xdr:row>202</xdr:row>
      <xdr:rowOff>104775</xdr:rowOff>
    </xdr:to>
    <xdr:sp>
      <xdr:nvSpPr>
        <xdr:cNvPr id="251" name="Line 252"/>
        <xdr:cNvSpPr>
          <a:spLocks/>
        </xdr:cNvSpPr>
      </xdr:nvSpPr>
      <xdr:spPr>
        <a:xfrm flipV="1">
          <a:off x="2619375" y="369189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199</xdr:row>
      <xdr:rowOff>28575</xdr:rowOff>
    </xdr:from>
    <xdr:to>
      <xdr:col>8</xdr:col>
      <xdr:colOff>400050</xdr:colOff>
      <xdr:row>202</xdr:row>
      <xdr:rowOff>104775</xdr:rowOff>
    </xdr:to>
    <xdr:sp>
      <xdr:nvSpPr>
        <xdr:cNvPr id="252" name="Line 253"/>
        <xdr:cNvSpPr>
          <a:spLocks/>
        </xdr:cNvSpPr>
      </xdr:nvSpPr>
      <xdr:spPr>
        <a:xfrm flipV="1">
          <a:off x="6219825" y="369189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199</xdr:row>
      <xdr:rowOff>28575</xdr:rowOff>
    </xdr:from>
    <xdr:to>
      <xdr:col>4</xdr:col>
      <xdr:colOff>419100</xdr:colOff>
      <xdr:row>202</xdr:row>
      <xdr:rowOff>104775</xdr:rowOff>
    </xdr:to>
    <xdr:sp>
      <xdr:nvSpPr>
        <xdr:cNvPr id="253" name="Line 254"/>
        <xdr:cNvSpPr>
          <a:spLocks/>
        </xdr:cNvSpPr>
      </xdr:nvSpPr>
      <xdr:spPr>
        <a:xfrm flipV="1">
          <a:off x="2619375" y="369189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199</xdr:row>
      <xdr:rowOff>28575</xdr:rowOff>
    </xdr:from>
    <xdr:to>
      <xdr:col>8</xdr:col>
      <xdr:colOff>400050</xdr:colOff>
      <xdr:row>202</xdr:row>
      <xdr:rowOff>104775</xdr:rowOff>
    </xdr:to>
    <xdr:sp>
      <xdr:nvSpPr>
        <xdr:cNvPr id="254" name="Line 255"/>
        <xdr:cNvSpPr>
          <a:spLocks/>
        </xdr:cNvSpPr>
      </xdr:nvSpPr>
      <xdr:spPr>
        <a:xfrm flipV="1">
          <a:off x="6219825" y="369189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199</xdr:row>
      <xdr:rowOff>28575</xdr:rowOff>
    </xdr:from>
    <xdr:to>
      <xdr:col>4</xdr:col>
      <xdr:colOff>419100</xdr:colOff>
      <xdr:row>202</xdr:row>
      <xdr:rowOff>104775</xdr:rowOff>
    </xdr:to>
    <xdr:sp>
      <xdr:nvSpPr>
        <xdr:cNvPr id="255" name="Line 256"/>
        <xdr:cNvSpPr>
          <a:spLocks/>
        </xdr:cNvSpPr>
      </xdr:nvSpPr>
      <xdr:spPr>
        <a:xfrm flipV="1">
          <a:off x="2619375" y="369189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199</xdr:row>
      <xdr:rowOff>28575</xdr:rowOff>
    </xdr:from>
    <xdr:to>
      <xdr:col>8</xdr:col>
      <xdr:colOff>400050</xdr:colOff>
      <xdr:row>202</xdr:row>
      <xdr:rowOff>104775</xdr:rowOff>
    </xdr:to>
    <xdr:sp>
      <xdr:nvSpPr>
        <xdr:cNvPr id="256" name="Line 257"/>
        <xdr:cNvSpPr>
          <a:spLocks/>
        </xdr:cNvSpPr>
      </xdr:nvSpPr>
      <xdr:spPr>
        <a:xfrm flipV="1">
          <a:off x="6219825" y="369189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199</xdr:row>
      <xdr:rowOff>28575</xdr:rowOff>
    </xdr:from>
    <xdr:to>
      <xdr:col>4</xdr:col>
      <xdr:colOff>419100</xdr:colOff>
      <xdr:row>202</xdr:row>
      <xdr:rowOff>104775</xdr:rowOff>
    </xdr:to>
    <xdr:sp>
      <xdr:nvSpPr>
        <xdr:cNvPr id="257" name="Line 258"/>
        <xdr:cNvSpPr>
          <a:spLocks/>
        </xdr:cNvSpPr>
      </xdr:nvSpPr>
      <xdr:spPr>
        <a:xfrm flipV="1">
          <a:off x="2619375" y="369189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199</xdr:row>
      <xdr:rowOff>28575</xdr:rowOff>
    </xdr:from>
    <xdr:to>
      <xdr:col>8</xdr:col>
      <xdr:colOff>400050</xdr:colOff>
      <xdr:row>202</xdr:row>
      <xdr:rowOff>104775</xdr:rowOff>
    </xdr:to>
    <xdr:sp>
      <xdr:nvSpPr>
        <xdr:cNvPr id="258" name="Line 259"/>
        <xdr:cNvSpPr>
          <a:spLocks/>
        </xdr:cNvSpPr>
      </xdr:nvSpPr>
      <xdr:spPr>
        <a:xfrm flipV="1">
          <a:off x="6219825" y="369189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199</xdr:row>
      <xdr:rowOff>28575</xdr:rowOff>
    </xdr:from>
    <xdr:to>
      <xdr:col>4</xdr:col>
      <xdr:colOff>419100</xdr:colOff>
      <xdr:row>202</xdr:row>
      <xdr:rowOff>104775</xdr:rowOff>
    </xdr:to>
    <xdr:sp>
      <xdr:nvSpPr>
        <xdr:cNvPr id="259" name="Line 260"/>
        <xdr:cNvSpPr>
          <a:spLocks/>
        </xdr:cNvSpPr>
      </xdr:nvSpPr>
      <xdr:spPr>
        <a:xfrm flipV="1">
          <a:off x="2619375" y="369189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199</xdr:row>
      <xdr:rowOff>28575</xdr:rowOff>
    </xdr:from>
    <xdr:to>
      <xdr:col>8</xdr:col>
      <xdr:colOff>400050</xdr:colOff>
      <xdr:row>202</xdr:row>
      <xdr:rowOff>104775</xdr:rowOff>
    </xdr:to>
    <xdr:sp>
      <xdr:nvSpPr>
        <xdr:cNvPr id="260" name="Line 261"/>
        <xdr:cNvSpPr>
          <a:spLocks/>
        </xdr:cNvSpPr>
      </xdr:nvSpPr>
      <xdr:spPr>
        <a:xfrm flipV="1">
          <a:off x="6219825" y="369189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199</xdr:row>
      <xdr:rowOff>28575</xdr:rowOff>
    </xdr:from>
    <xdr:to>
      <xdr:col>4</xdr:col>
      <xdr:colOff>419100</xdr:colOff>
      <xdr:row>202</xdr:row>
      <xdr:rowOff>104775</xdr:rowOff>
    </xdr:to>
    <xdr:sp>
      <xdr:nvSpPr>
        <xdr:cNvPr id="261" name="Line 262"/>
        <xdr:cNvSpPr>
          <a:spLocks/>
        </xdr:cNvSpPr>
      </xdr:nvSpPr>
      <xdr:spPr>
        <a:xfrm flipV="1">
          <a:off x="2619375" y="369189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199</xdr:row>
      <xdr:rowOff>28575</xdr:rowOff>
    </xdr:from>
    <xdr:to>
      <xdr:col>8</xdr:col>
      <xdr:colOff>400050</xdr:colOff>
      <xdr:row>202</xdr:row>
      <xdr:rowOff>104775</xdr:rowOff>
    </xdr:to>
    <xdr:sp>
      <xdr:nvSpPr>
        <xdr:cNvPr id="262" name="Line 263"/>
        <xdr:cNvSpPr>
          <a:spLocks/>
        </xdr:cNvSpPr>
      </xdr:nvSpPr>
      <xdr:spPr>
        <a:xfrm flipV="1">
          <a:off x="6219825" y="369189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199</xdr:row>
      <xdr:rowOff>28575</xdr:rowOff>
    </xdr:from>
    <xdr:to>
      <xdr:col>4</xdr:col>
      <xdr:colOff>419100</xdr:colOff>
      <xdr:row>202</xdr:row>
      <xdr:rowOff>104775</xdr:rowOff>
    </xdr:to>
    <xdr:sp>
      <xdr:nvSpPr>
        <xdr:cNvPr id="263" name="Line 264"/>
        <xdr:cNvSpPr>
          <a:spLocks/>
        </xdr:cNvSpPr>
      </xdr:nvSpPr>
      <xdr:spPr>
        <a:xfrm flipV="1">
          <a:off x="2619375" y="369189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199</xdr:row>
      <xdr:rowOff>28575</xdr:rowOff>
    </xdr:from>
    <xdr:to>
      <xdr:col>8</xdr:col>
      <xdr:colOff>400050</xdr:colOff>
      <xdr:row>202</xdr:row>
      <xdr:rowOff>104775</xdr:rowOff>
    </xdr:to>
    <xdr:sp>
      <xdr:nvSpPr>
        <xdr:cNvPr id="264" name="Line 265"/>
        <xdr:cNvSpPr>
          <a:spLocks/>
        </xdr:cNvSpPr>
      </xdr:nvSpPr>
      <xdr:spPr>
        <a:xfrm flipV="1">
          <a:off x="6219825" y="369189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199</xdr:row>
      <xdr:rowOff>28575</xdr:rowOff>
    </xdr:from>
    <xdr:to>
      <xdr:col>4</xdr:col>
      <xdr:colOff>419100</xdr:colOff>
      <xdr:row>202</xdr:row>
      <xdr:rowOff>104775</xdr:rowOff>
    </xdr:to>
    <xdr:sp>
      <xdr:nvSpPr>
        <xdr:cNvPr id="265" name="Line 266"/>
        <xdr:cNvSpPr>
          <a:spLocks/>
        </xdr:cNvSpPr>
      </xdr:nvSpPr>
      <xdr:spPr>
        <a:xfrm flipV="1">
          <a:off x="2619375" y="369189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199</xdr:row>
      <xdr:rowOff>28575</xdr:rowOff>
    </xdr:from>
    <xdr:to>
      <xdr:col>8</xdr:col>
      <xdr:colOff>400050</xdr:colOff>
      <xdr:row>202</xdr:row>
      <xdr:rowOff>104775</xdr:rowOff>
    </xdr:to>
    <xdr:sp>
      <xdr:nvSpPr>
        <xdr:cNvPr id="266" name="Line 267"/>
        <xdr:cNvSpPr>
          <a:spLocks/>
        </xdr:cNvSpPr>
      </xdr:nvSpPr>
      <xdr:spPr>
        <a:xfrm flipV="1">
          <a:off x="6219825" y="369189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199</xdr:row>
      <xdr:rowOff>28575</xdr:rowOff>
    </xdr:from>
    <xdr:to>
      <xdr:col>4</xdr:col>
      <xdr:colOff>419100</xdr:colOff>
      <xdr:row>202</xdr:row>
      <xdr:rowOff>104775</xdr:rowOff>
    </xdr:to>
    <xdr:sp>
      <xdr:nvSpPr>
        <xdr:cNvPr id="267" name="Line 268"/>
        <xdr:cNvSpPr>
          <a:spLocks/>
        </xdr:cNvSpPr>
      </xdr:nvSpPr>
      <xdr:spPr>
        <a:xfrm flipV="1">
          <a:off x="2619375" y="369189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199</xdr:row>
      <xdr:rowOff>28575</xdr:rowOff>
    </xdr:from>
    <xdr:to>
      <xdr:col>8</xdr:col>
      <xdr:colOff>400050</xdr:colOff>
      <xdr:row>202</xdr:row>
      <xdr:rowOff>104775</xdr:rowOff>
    </xdr:to>
    <xdr:sp>
      <xdr:nvSpPr>
        <xdr:cNvPr id="268" name="Line 269"/>
        <xdr:cNvSpPr>
          <a:spLocks/>
        </xdr:cNvSpPr>
      </xdr:nvSpPr>
      <xdr:spPr>
        <a:xfrm flipV="1">
          <a:off x="6219825" y="369189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199</xdr:row>
      <xdr:rowOff>28575</xdr:rowOff>
    </xdr:from>
    <xdr:to>
      <xdr:col>4</xdr:col>
      <xdr:colOff>419100</xdr:colOff>
      <xdr:row>202</xdr:row>
      <xdr:rowOff>104775</xdr:rowOff>
    </xdr:to>
    <xdr:sp>
      <xdr:nvSpPr>
        <xdr:cNvPr id="269" name="Line 270"/>
        <xdr:cNvSpPr>
          <a:spLocks/>
        </xdr:cNvSpPr>
      </xdr:nvSpPr>
      <xdr:spPr>
        <a:xfrm flipV="1">
          <a:off x="2619375" y="369189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199</xdr:row>
      <xdr:rowOff>28575</xdr:rowOff>
    </xdr:from>
    <xdr:to>
      <xdr:col>8</xdr:col>
      <xdr:colOff>400050</xdr:colOff>
      <xdr:row>202</xdr:row>
      <xdr:rowOff>104775</xdr:rowOff>
    </xdr:to>
    <xdr:sp>
      <xdr:nvSpPr>
        <xdr:cNvPr id="270" name="Line 271"/>
        <xdr:cNvSpPr>
          <a:spLocks/>
        </xdr:cNvSpPr>
      </xdr:nvSpPr>
      <xdr:spPr>
        <a:xfrm flipV="1">
          <a:off x="6219825" y="369189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199</xdr:row>
      <xdr:rowOff>28575</xdr:rowOff>
    </xdr:from>
    <xdr:to>
      <xdr:col>4</xdr:col>
      <xdr:colOff>419100</xdr:colOff>
      <xdr:row>202</xdr:row>
      <xdr:rowOff>104775</xdr:rowOff>
    </xdr:to>
    <xdr:sp>
      <xdr:nvSpPr>
        <xdr:cNvPr id="271" name="Line 272"/>
        <xdr:cNvSpPr>
          <a:spLocks/>
        </xdr:cNvSpPr>
      </xdr:nvSpPr>
      <xdr:spPr>
        <a:xfrm flipV="1">
          <a:off x="2619375" y="369189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199</xdr:row>
      <xdr:rowOff>28575</xdr:rowOff>
    </xdr:from>
    <xdr:to>
      <xdr:col>8</xdr:col>
      <xdr:colOff>400050</xdr:colOff>
      <xdr:row>202</xdr:row>
      <xdr:rowOff>104775</xdr:rowOff>
    </xdr:to>
    <xdr:sp>
      <xdr:nvSpPr>
        <xdr:cNvPr id="272" name="Line 273"/>
        <xdr:cNvSpPr>
          <a:spLocks/>
        </xdr:cNvSpPr>
      </xdr:nvSpPr>
      <xdr:spPr>
        <a:xfrm flipV="1">
          <a:off x="6219825" y="369189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199</xdr:row>
      <xdr:rowOff>19050</xdr:rowOff>
    </xdr:from>
    <xdr:to>
      <xdr:col>4</xdr:col>
      <xdr:colOff>752475</xdr:colOff>
      <xdr:row>202</xdr:row>
      <xdr:rowOff>95250</xdr:rowOff>
    </xdr:to>
    <xdr:sp>
      <xdr:nvSpPr>
        <xdr:cNvPr id="273" name="Line 274"/>
        <xdr:cNvSpPr>
          <a:spLocks/>
        </xdr:cNvSpPr>
      </xdr:nvSpPr>
      <xdr:spPr>
        <a:xfrm flipV="1">
          <a:off x="2952750" y="369093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199</xdr:row>
      <xdr:rowOff>28575</xdr:rowOff>
    </xdr:from>
    <xdr:to>
      <xdr:col>8</xdr:col>
      <xdr:colOff>323850</xdr:colOff>
      <xdr:row>202</xdr:row>
      <xdr:rowOff>104775</xdr:rowOff>
    </xdr:to>
    <xdr:sp>
      <xdr:nvSpPr>
        <xdr:cNvPr id="274" name="Line 275"/>
        <xdr:cNvSpPr>
          <a:spLocks/>
        </xdr:cNvSpPr>
      </xdr:nvSpPr>
      <xdr:spPr>
        <a:xfrm flipV="1">
          <a:off x="6143625" y="369189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199</xdr:row>
      <xdr:rowOff>28575</xdr:rowOff>
    </xdr:from>
    <xdr:to>
      <xdr:col>8</xdr:col>
      <xdr:colOff>314325</xdr:colOff>
      <xdr:row>202</xdr:row>
      <xdr:rowOff>104775</xdr:rowOff>
    </xdr:to>
    <xdr:sp>
      <xdr:nvSpPr>
        <xdr:cNvPr id="275" name="Line 276"/>
        <xdr:cNvSpPr>
          <a:spLocks/>
        </xdr:cNvSpPr>
      </xdr:nvSpPr>
      <xdr:spPr>
        <a:xfrm flipV="1">
          <a:off x="6134100" y="369189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199</xdr:row>
      <xdr:rowOff>28575</xdr:rowOff>
    </xdr:from>
    <xdr:to>
      <xdr:col>8</xdr:col>
      <xdr:colOff>333375</xdr:colOff>
      <xdr:row>202</xdr:row>
      <xdr:rowOff>104775</xdr:rowOff>
    </xdr:to>
    <xdr:sp>
      <xdr:nvSpPr>
        <xdr:cNvPr id="276" name="Line 277"/>
        <xdr:cNvSpPr>
          <a:spLocks/>
        </xdr:cNvSpPr>
      </xdr:nvSpPr>
      <xdr:spPr>
        <a:xfrm flipV="1">
          <a:off x="6153150" y="369189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199</xdr:row>
      <xdr:rowOff>19050</xdr:rowOff>
    </xdr:from>
    <xdr:to>
      <xdr:col>4</xdr:col>
      <xdr:colOff>752475</xdr:colOff>
      <xdr:row>202</xdr:row>
      <xdr:rowOff>95250</xdr:rowOff>
    </xdr:to>
    <xdr:sp>
      <xdr:nvSpPr>
        <xdr:cNvPr id="277" name="Line 278"/>
        <xdr:cNvSpPr>
          <a:spLocks/>
        </xdr:cNvSpPr>
      </xdr:nvSpPr>
      <xdr:spPr>
        <a:xfrm flipV="1">
          <a:off x="2952750" y="369093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199</xdr:row>
      <xdr:rowOff>28575</xdr:rowOff>
    </xdr:from>
    <xdr:to>
      <xdr:col>8</xdr:col>
      <xdr:colOff>333375</xdr:colOff>
      <xdr:row>202</xdr:row>
      <xdr:rowOff>104775</xdr:rowOff>
    </xdr:to>
    <xdr:sp>
      <xdr:nvSpPr>
        <xdr:cNvPr id="278" name="Line 279"/>
        <xdr:cNvSpPr>
          <a:spLocks/>
        </xdr:cNvSpPr>
      </xdr:nvSpPr>
      <xdr:spPr>
        <a:xfrm flipV="1">
          <a:off x="6153150" y="369189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962025</xdr:colOff>
      <xdr:row>160</xdr:row>
      <xdr:rowOff>133350</xdr:rowOff>
    </xdr:to>
    <xdr:pic>
      <xdr:nvPicPr>
        <xdr:cNvPr id="279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9041725"/>
          <a:ext cx="962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7"/>
  <sheetViews>
    <sheetView tabSelected="1" workbookViewId="0" topLeftCell="E1">
      <selection activeCell="U38" sqref="U38"/>
    </sheetView>
  </sheetViews>
  <sheetFormatPr defaultColWidth="9.140625" defaultRowHeight="12.75"/>
  <cols>
    <col min="1" max="1" width="2.7109375" style="0" customWidth="1"/>
    <col min="2" max="2" width="4.00390625" style="0" customWidth="1"/>
    <col min="3" max="3" width="14.8515625" style="0" customWidth="1"/>
    <col min="4" max="4" width="11.421875" style="0" customWidth="1"/>
    <col min="5" max="5" width="14.8515625" style="0" customWidth="1"/>
    <col min="6" max="6" width="14.421875" style="0" customWidth="1"/>
    <col min="7" max="7" width="15.8515625" style="0" customWidth="1"/>
    <col min="9" max="9" width="11.00390625" style="0" bestFit="1" customWidth="1"/>
    <col min="10" max="10" width="4.00390625" style="0" customWidth="1"/>
    <col min="11" max="11" width="2.8515625" style="0" customWidth="1"/>
    <col min="12" max="12" width="4.140625" style="0" customWidth="1"/>
    <col min="13" max="13" width="13.57421875" style="0" customWidth="1"/>
    <col min="14" max="14" width="17.57421875" style="0" customWidth="1"/>
    <col min="15" max="15" width="9.7109375" style="0" customWidth="1"/>
    <col min="16" max="16" width="18.28125" style="0" customWidth="1"/>
    <col min="17" max="17" width="8.140625" style="0" customWidth="1"/>
    <col min="18" max="18" width="18.28125" style="0" customWidth="1"/>
    <col min="19" max="19" width="16.421875" style="0" customWidth="1"/>
    <col min="20" max="20" width="2.421875" style="0" customWidth="1"/>
    <col min="21" max="23" width="18.28125" style="0" customWidth="1"/>
  </cols>
  <sheetData>
    <row r="1" spans="1:20" ht="1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.75" customHeight="1" thickBot="1" thickTop="1">
      <c r="A2" s="2"/>
      <c r="B2" s="30"/>
      <c r="C2" s="30"/>
      <c r="D2" s="29"/>
      <c r="E2" s="31"/>
      <c r="F2" s="31"/>
      <c r="G2" s="29"/>
      <c r="H2" s="31"/>
      <c r="I2" s="31"/>
      <c r="J2" s="30"/>
      <c r="K2" s="2"/>
      <c r="L2" s="2"/>
      <c r="M2" s="53"/>
      <c r="N2" s="53"/>
      <c r="O2" s="53"/>
      <c r="P2" s="53"/>
      <c r="Q2" s="53"/>
      <c r="R2" s="53"/>
      <c r="S2" s="53"/>
      <c r="T2" s="2"/>
    </row>
    <row r="3" spans="1:20" ht="17.25" customHeight="1" thickBot="1" thickTop="1">
      <c r="A3" s="2"/>
      <c r="B3" s="30"/>
      <c r="C3" s="30"/>
      <c r="D3" s="29"/>
      <c r="E3" s="31"/>
      <c r="F3" s="31"/>
      <c r="G3" s="29" t="s">
        <v>13</v>
      </c>
      <c r="H3" s="31"/>
      <c r="I3" s="31"/>
      <c r="J3" s="30"/>
      <c r="K3" s="2"/>
      <c r="L3" s="2"/>
      <c r="M3" s="53"/>
      <c r="N3" s="53"/>
      <c r="O3" s="53"/>
      <c r="P3" s="53"/>
      <c r="Q3" s="53"/>
      <c r="R3" s="53"/>
      <c r="S3" s="53"/>
      <c r="T3" s="2"/>
    </row>
    <row r="4" spans="1:20" ht="16.5" customHeight="1" thickBot="1" thickTop="1">
      <c r="A4" s="2"/>
      <c r="B4" s="30"/>
      <c r="C4" s="30"/>
      <c r="D4" s="29"/>
      <c r="E4" s="31"/>
      <c r="F4" s="31"/>
      <c r="G4" s="29" t="s">
        <v>18</v>
      </c>
      <c r="H4" s="31"/>
      <c r="I4" s="31"/>
      <c r="J4" s="30"/>
      <c r="K4" s="2"/>
      <c r="L4" s="2"/>
      <c r="M4" s="53"/>
      <c r="N4" s="53"/>
      <c r="O4" s="53"/>
      <c r="P4" s="53"/>
      <c r="Q4" s="53"/>
      <c r="R4" s="53"/>
      <c r="S4" s="53"/>
      <c r="T4" s="2"/>
    </row>
    <row r="5" spans="1:20" ht="19.5" customHeight="1" thickBot="1" thickTop="1">
      <c r="A5" s="2"/>
      <c r="B5" s="30"/>
      <c r="C5" s="30"/>
      <c r="D5" s="29" t="s">
        <v>15</v>
      </c>
      <c r="E5" s="47" t="s">
        <v>28</v>
      </c>
      <c r="F5" s="33"/>
      <c r="G5" s="29" t="s">
        <v>21</v>
      </c>
      <c r="H5" s="31"/>
      <c r="I5" s="31"/>
      <c r="J5" s="30"/>
      <c r="K5" s="2"/>
      <c r="L5" s="2"/>
      <c r="M5" s="53"/>
      <c r="N5" s="54" t="s">
        <v>33</v>
      </c>
      <c r="O5" s="53"/>
      <c r="P5" s="53"/>
      <c r="Q5" s="53"/>
      <c r="R5" s="53"/>
      <c r="S5" s="53"/>
      <c r="T5" s="2"/>
    </row>
    <row r="6" spans="1:20" ht="17.25" customHeight="1" thickBot="1" thickTop="1">
      <c r="A6" s="2"/>
      <c r="B6" s="30"/>
      <c r="C6" s="29" t="s">
        <v>20</v>
      </c>
      <c r="D6" s="32"/>
      <c r="E6" s="29" t="s">
        <v>14</v>
      </c>
      <c r="F6" s="40"/>
      <c r="G6" s="29"/>
      <c r="H6" s="31"/>
      <c r="I6" s="31"/>
      <c r="J6" s="30"/>
      <c r="K6" s="2"/>
      <c r="L6" s="2"/>
      <c r="M6" s="53"/>
      <c r="N6" s="53"/>
      <c r="O6" s="53"/>
      <c r="P6" s="53"/>
      <c r="Q6" s="53"/>
      <c r="R6" s="53"/>
      <c r="S6" s="53"/>
      <c r="T6" s="2"/>
    </row>
    <row r="7" spans="1:20" ht="14.25" customHeight="1" thickBot="1" thickTop="1">
      <c r="A7" s="2"/>
      <c r="B7" s="7"/>
      <c r="C7" s="39"/>
      <c r="D7" s="32"/>
      <c r="E7" s="39" t="s">
        <v>16</v>
      </c>
      <c r="F7" s="40"/>
      <c r="G7" s="39" t="s">
        <v>17</v>
      </c>
      <c r="H7" s="41"/>
      <c r="I7" s="7"/>
      <c r="J7" s="7"/>
      <c r="K7" s="2"/>
      <c r="L7" s="2"/>
      <c r="M7" s="7"/>
      <c r="N7" s="7"/>
      <c r="O7" s="7"/>
      <c r="P7" s="7"/>
      <c r="Q7" s="7"/>
      <c r="R7" s="7"/>
      <c r="S7" s="7"/>
      <c r="T7" s="2"/>
    </row>
    <row r="8" spans="1:20" ht="14.25" thickBot="1" thickTop="1">
      <c r="A8" s="2"/>
      <c r="B8" s="7"/>
      <c r="C8" s="7"/>
      <c r="D8" s="7"/>
      <c r="E8" s="7"/>
      <c r="F8" s="8" t="s">
        <v>23</v>
      </c>
      <c r="G8" s="7"/>
      <c r="H8" s="7"/>
      <c r="I8" s="7"/>
      <c r="J8" s="7"/>
      <c r="K8" s="2"/>
      <c r="L8" s="2"/>
      <c r="M8" s="52"/>
      <c r="N8" s="7"/>
      <c r="O8" s="7"/>
      <c r="P8" s="7" t="s">
        <v>34</v>
      </c>
      <c r="Q8" s="7"/>
      <c r="R8" s="7"/>
      <c r="S8" s="7"/>
      <c r="T8" s="2"/>
    </row>
    <row r="9" spans="1:20" ht="13.5" thickBot="1">
      <c r="A9" s="2"/>
      <c r="B9" s="10"/>
      <c r="C9" s="25"/>
      <c r="D9" s="25" t="s">
        <v>35</v>
      </c>
      <c r="E9" s="25" t="s">
        <v>22</v>
      </c>
      <c r="F9" s="25"/>
      <c r="G9" s="25"/>
      <c r="H9" s="25"/>
      <c r="I9" s="25"/>
      <c r="J9" s="10"/>
      <c r="K9" s="2"/>
      <c r="L9" s="2"/>
      <c r="M9" s="51"/>
      <c r="N9" s="43" t="s">
        <v>29</v>
      </c>
      <c r="O9" s="10"/>
      <c r="P9" s="43" t="s">
        <v>30</v>
      </c>
      <c r="Q9" s="10"/>
      <c r="R9" s="43" t="s">
        <v>31</v>
      </c>
      <c r="S9" s="10"/>
      <c r="T9" s="2"/>
    </row>
    <row r="10" spans="1:20" ht="12.75">
      <c r="A10" s="2"/>
      <c r="B10" s="10"/>
      <c r="C10" s="26" t="s">
        <v>0</v>
      </c>
      <c r="D10" s="26" t="s">
        <v>36</v>
      </c>
      <c r="E10" s="26" t="s">
        <v>3</v>
      </c>
      <c r="F10" s="26" t="s">
        <v>5</v>
      </c>
      <c r="G10" s="26" t="s">
        <v>6</v>
      </c>
      <c r="H10" s="26" t="s">
        <v>7</v>
      </c>
      <c r="I10" s="26"/>
      <c r="J10" s="10"/>
      <c r="K10" s="2"/>
      <c r="L10" s="2"/>
      <c r="M10" s="51"/>
      <c r="N10" s="44"/>
      <c r="O10" s="10"/>
      <c r="P10" s="44"/>
      <c r="Q10" s="10"/>
      <c r="R10" s="44"/>
      <c r="S10" s="10"/>
      <c r="T10" s="2"/>
    </row>
    <row r="11" spans="1:20" ht="13.5" thickBot="1">
      <c r="A11" s="2"/>
      <c r="B11" s="10"/>
      <c r="C11" s="27" t="s">
        <v>1</v>
      </c>
      <c r="D11" s="27" t="s">
        <v>37</v>
      </c>
      <c r="E11" s="27" t="s">
        <v>4</v>
      </c>
      <c r="F11" s="27" t="s">
        <v>1</v>
      </c>
      <c r="G11" s="27" t="s">
        <v>1</v>
      </c>
      <c r="H11" s="27" t="s">
        <v>8</v>
      </c>
      <c r="I11" s="27"/>
      <c r="J11" s="10"/>
      <c r="K11" s="2"/>
      <c r="L11" s="2"/>
      <c r="M11" s="51"/>
      <c r="N11" s="45"/>
      <c r="O11" s="10">
        <v>0.5</v>
      </c>
      <c r="P11" s="45"/>
      <c r="Q11" s="10">
        <v>0.5</v>
      </c>
      <c r="R11" s="45"/>
      <c r="S11" s="10"/>
      <c r="T11" s="2"/>
    </row>
    <row r="12" spans="1:20" ht="15.75" thickBot="1">
      <c r="A12" s="2"/>
      <c r="B12" s="24">
        <v>1</v>
      </c>
      <c r="C12" s="9"/>
      <c r="D12" s="15">
        <f>(N12+O12)</f>
        <v>0</v>
      </c>
      <c r="E12" s="36"/>
      <c r="F12" s="50">
        <f>(C12-D12+E12)</f>
        <v>0</v>
      </c>
      <c r="G12" s="1"/>
      <c r="H12" s="50">
        <f>(G12-F12)</f>
        <v>0</v>
      </c>
      <c r="I12" s="50">
        <f>(H12)</f>
        <v>0</v>
      </c>
      <c r="J12" s="10"/>
      <c r="K12" s="2"/>
      <c r="L12" s="2"/>
      <c r="M12" s="51">
        <v>1</v>
      </c>
      <c r="N12" s="42"/>
      <c r="O12" s="10">
        <f>(P12*O11)</f>
        <v>0</v>
      </c>
      <c r="P12" s="42"/>
      <c r="Q12" s="10">
        <f>(P12*Q11)</f>
        <v>0</v>
      </c>
      <c r="R12" s="42"/>
      <c r="S12" s="10"/>
      <c r="T12" s="2"/>
    </row>
    <row r="13" spans="1:20" ht="15.75" thickBot="1">
      <c r="A13" s="2"/>
      <c r="B13" s="24">
        <v>2</v>
      </c>
      <c r="C13" s="48">
        <f>(G12)</f>
        <v>0</v>
      </c>
      <c r="D13" s="15">
        <f aca="true" t="shared" si="0" ref="D13:D42">(N13+O13)</f>
        <v>0</v>
      </c>
      <c r="E13" s="37"/>
      <c r="F13" s="48">
        <f>(C13-D13+E13)</f>
        <v>0</v>
      </c>
      <c r="G13" s="1"/>
      <c r="H13" s="48">
        <f aca="true" t="shared" si="1" ref="H13:H42">(G13-F13)</f>
        <v>0</v>
      </c>
      <c r="I13" s="48">
        <f>(I12+H13)</f>
        <v>0</v>
      </c>
      <c r="J13" s="10"/>
      <c r="K13" s="2"/>
      <c r="L13" s="2"/>
      <c r="M13" s="51">
        <v>2</v>
      </c>
      <c r="N13" s="42"/>
      <c r="O13" s="10">
        <f>(P13*O11)</f>
        <v>0</v>
      </c>
      <c r="P13" s="42"/>
      <c r="Q13" s="10">
        <f>(P13*Q11)</f>
        <v>0</v>
      </c>
      <c r="R13" s="42"/>
      <c r="S13" s="10"/>
      <c r="T13" s="2"/>
    </row>
    <row r="14" spans="1:20" ht="15.75" thickBot="1">
      <c r="A14" s="2"/>
      <c r="B14" s="24">
        <v>3</v>
      </c>
      <c r="C14" s="48">
        <f aca="true" t="shared" si="2" ref="C14:C42">(G13)</f>
        <v>0</v>
      </c>
      <c r="D14" s="15">
        <f t="shared" si="0"/>
        <v>0</v>
      </c>
      <c r="E14" s="37"/>
      <c r="F14" s="48">
        <f aca="true" t="shared" si="3" ref="F14:F42">(C14-D14+E14)</f>
        <v>0</v>
      </c>
      <c r="G14" s="1"/>
      <c r="H14" s="48">
        <f t="shared" si="1"/>
        <v>0</v>
      </c>
      <c r="I14" s="48">
        <f aca="true" t="shared" si="4" ref="I14:I42">(I13+H14)</f>
        <v>0</v>
      </c>
      <c r="J14" s="10"/>
      <c r="K14" s="2"/>
      <c r="L14" s="2"/>
      <c r="M14" s="51">
        <v>3</v>
      </c>
      <c r="N14" s="42"/>
      <c r="O14" s="10">
        <f>(P14*O11)</f>
        <v>0</v>
      </c>
      <c r="P14" s="42"/>
      <c r="Q14" s="10">
        <f>(P14*Q11)</f>
        <v>0</v>
      </c>
      <c r="R14" s="42"/>
      <c r="S14" s="10"/>
      <c r="T14" s="2"/>
    </row>
    <row r="15" spans="1:20" ht="15.75" thickBot="1">
      <c r="A15" s="2"/>
      <c r="B15" s="24">
        <v>4</v>
      </c>
      <c r="C15" s="48">
        <f t="shared" si="2"/>
        <v>0</v>
      </c>
      <c r="D15" s="15">
        <f t="shared" si="0"/>
        <v>0</v>
      </c>
      <c r="E15" s="37"/>
      <c r="F15" s="48">
        <f t="shared" si="3"/>
        <v>0</v>
      </c>
      <c r="G15" s="1"/>
      <c r="H15" s="48">
        <f t="shared" si="1"/>
        <v>0</v>
      </c>
      <c r="I15" s="48">
        <f t="shared" si="4"/>
        <v>0</v>
      </c>
      <c r="J15" s="10"/>
      <c r="K15" s="2"/>
      <c r="L15" s="2"/>
      <c r="M15" s="51">
        <v>4</v>
      </c>
      <c r="N15" s="42"/>
      <c r="O15" s="10">
        <f>(P15*O11)</f>
        <v>0</v>
      </c>
      <c r="P15" s="42"/>
      <c r="Q15" s="10">
        <f>(P15*Q11)</f>
        <v>0</v>
      </c>
      <c r="R15" s="42"/>
      <c r="S15" s="10"/>
      <c r="T15" s="2"/>
    </row>
    <row r="16" spans="1:20" ht="15.75" thickBot="1">
      <c r="A16" s="2"/>
      <c r="B16" s="24">
        <v>5</v>
      </c>
      <c r="C16" s="48">
        <f t="shared" si="2"/>
        <v>0</v>
      </c>
      <c r="D16" s="15">
        <f t="shared" si="0"/>
        <v>0</v>
      </c>
      <c r="E16" s="37"/>
      <c r="F16" s="48">
        <f t="shared" si="3"/>
        <v>0</v>
      </c>
      <c r="G16" s="1"/>
      <c r="H16" s="48">
        <f t="shared" si="1"/>
        <v>0</v>
      </c>
      <c r="I16" s="48">
        <f t="shared" si="4"/>
        <v>0</v>
      </c>
      <c r="J16" s="10"/>
      <c r="K16" s="2"/>
      <c r="L16" s="2"/>
      <c r="M16" s="51">
        <v>5</v>
      </c>
      <c r="N16" s="42"/>
      <c r="O16" s="10">
        <f>(P16*O11)</f>
        <v>0</v>
      </c>
      <c r="P16" s="42"/>
      <c r="Q16" s="10">
        <f>(P16*Q11)</f>
        <v>0</v>
      </c>
      <c r="R16" s="42"/>
      <c r="S16" s="10"/>
      <c r="T16" s="2"/>
    </row>
    <row r="17" spans="1:20" ht="15.75" thickBot="1">
      <c r="A17" s="2"/>
      <c r="B17" s="24">
        <v>6</v>
      </c>
      <c r="C17" s="48">
        <f t="shared" si="2"/>
        <v>0</v>
      </c>
      <c r="D17" s="15">
        <f t="shared" si="0"/>
        <v>0</v>
      </c>
      <c r="E17" s="37"/>
      <c r="F17" s="48">
        <f t="shared" si="3"/>
        <v>0</v>
      </c>
      <c r="G17" s="1"/>
      <c r="H17" s="48">
        <f t="shared" si="1"/>
        <v>0</v>
      </c>
      <c r="I17" s="48">
        <f t="shared" si="4"/>
        <v>0</v>
      </c>
      <c r="J17" s="10"/>
      <c r="K17" s="2"/>
      <c r="L17" s="2"/>
      <c r="M17" s="51">
        <v>6</v>
      </c>
      <c r="N17" s="42"/>
      <c r="O17" s="10">
        <f>(P17*O11)</f>
        <v>0</v>
      </c>
      <c r="P17" s="42"/>
      <c r="Q17" s="10">
        <f>(P17*Q11)</f>
        <v>0</v>
      </c>
      <c r="R17" s="42"/>
      <c r="S17" s="10"/>
      <c r="T17" s="2"/>
    </row>
    <row r="18" spans="1:20" ht="15.75" thickBot="1">
      <c r="A18" s="2"/>
      <c r="B18" s="24">
        <v>7</v>
      </c>
      <c r="C18" s="48">
        <f t="shared" si="2"/>
        <v>0</v>
      </c>
      <c r="D18" s="15">
        <f t="shared" si="0"/>
        <v>0</v>
      </c>
      <c r="E18" s="37"/>
      <c r="F18" s="48">
        <f t="shared" si="3"/>
        <v>0</v>
      </c>
      <c r="G18" s="1"/>
      <c r="H18" s="48">
        <f t="shared" si="1"/>
        <v>0</v>
      </c>
      <c r="I18" s="48">
        <f t="shared" si="4"/>
        <v>0</v>
      </c>
      <c r="J18" s="10"/>
      <c r="K18" s="2"/>
      <c r="L18" s="2"/>
      <c r="M18" s="51">
        <v>7</v>
      </c>
      <c r="N18" s="42"/>
      <c r="O18" s="10">
        <f>(P18*O11)</f>
        <v>0</v>
      </c>
      <c r="P18" s="42"/>
      <c r="Q18" s="10">
        <f>(P18*Q11)</f>
        <v>0</v>
      </c>
      <c r="R18" s="42"/>
      <c r="S18" s="10"/>
      <c r="T18" s="2"/>
    </row>
    <row r="19" spans="1:20" ht="15.75" thickBot="1">
      <c r="A19" s="2"/>
      <c r="B19" s="24">
        <v>8</v>
      </c>
      <c r="C19" s="48">
        <f t="shared" si="2"/>
        <v>0</v>
      </c>
      <c r="D19" s="15">
        <f t="shared" si="0"/>
        <v>0</v>
      </c>
      <c r="E19" s="37"/>
      <c r="F19" s="48">
        <f t="shared" si="3"/>
        <v>0</v>
      </c>
      <c r="G19" s="1"/>
      <c r="H19" s="48">
        <f t="shared" si="1"/>
        <v>0</v>
      </c>
      <c r="I19" s="48">
        <f t="shared" si="4"/>
        <v>0</v>
      </c>
      <c r="J19" s="10"/>
      <c r="K19" s="2"/>
      <c r="L19" s="2"/>
      <c r="M19" s="51">
        <v>8</v>
      </c>
      <c r="N19" s="42"/>
      <c r="O19" s="10">
        <f>(P19*O11)</f>
        <v>0</v>
      </c>
      <c r="P19" s="42"/>
      <c r="Q19" s="10">
        <f>(P19*Q11)</f>
        <v>0</v>
      </c>
      <c r="R19" s="42"/>
      <c r="S19" s="10"/>
      <c r="T19" s="2"/>
    </row>
    <row r="20" spans="1:20" ht="15.75" thickBot="1">
      <c r="A20" s="2"/>
      <c r="B20" s="24">
        <v>9</v>
      </c>
      <c r="C20" s="48">
        <f t="shared" si="2"/>
        <v>0</v>
      </c>
      <c r="D20" s="15">
        <f t="shared" si="0"/>
        <v>0</v>
      </c>
      <c r="E20" s="37"/>
      <c r="F20" s="48">
        <f t="shared" si="3"/>
        <v>0</v>
      </c>
      <c r="G20" s="1"/>
      <c r="H20" s="48">
        <f t="shared" si="1"/>
        <v>0</v>
      </c>
      <c r="I20" s="48">
        <f t="shared" si="4"/>
        <v>0</v>
      </c>
      <c r="J20" s="10"/>
      <c r="K20" s="2"/>
      <c r="L20" s="2"/>
      <c r="M20" s="51">
        <v>9</v>
      </c>
      <c r="N20" s="42"/>
      <c r="O20" s="10">
        <f>(P20*O11)</f>
        <v>0</v>
      </c>
      <c r="P20" s="42"/>
      <c r="Q20" s="10">
        <f>(P20*Q11)</f>
        <v>0</v>
      </c>
      <c r="R20" s="42"/>
      <c r="S20" s="10"/>
      <c r="T20" s="2"/>
    </row>
    <row r="21" spans="1:20" ht="15.75" thickBot="1">
      <c r="A21" s="2"/>
      <c r="B21" s="24">
        <v>10</v>
      </c>
      <c r="C21" s="48">
        <f t="shared" si="2"/>
        <v>0</v>
      </c>
      <c r="D21" s="15">
        <f t="shared" si="0"/>
        <v>0</v>
      </c>
      <c r="E21" s="37"/>
      <c r="F21" s="48">
        <f t="shared" si="3"/>
        <v>0</v>
      </c>
      <c r="G21" s="1"/>
      <c r="H21" s="48">
        <f t="shared" si="1"/>
        <v>0</v>
      </c>
      <c r="I21" s="48">
        <f t="shared" si="4"/>
        <v>0</v>
      </c>
      <c r="J21" s="10"/>
      <c r="K21" s="2"/>
      <c r="L21" s="2"/>
      <c r="M21" s="51">
        <v>10</v>
      </c>
      <c r="N21" s="42"/>
      <c r="O21" s="10">
        <f>(P21*O11)</f>
        <v>0</v>
      </c>
      <c r="P21" s="42"/>
      <c r="Q21" s="10">
        <f>(P21*Q11)</f>
        <v>0</v>
      </c>
      <c r="R21" s="42"/>
      <c r="S21" s="10"/>
      <c r="T21" s="2"/>
    </row>
    <row r="22" spans="1:20" ht="15.75" thickBot="1">
      <c r="A22" s="2"/>
      <c r="B22" s="24">
        <v>11</v>
      </c>
      <c r="C22" s="48">
        <f t="shared" si="2"/>
        <v>0</v>
      </c>
      <c r="D22" s="15">
        <f t="shared" si="0"/>
        <v>0</v>
      </c>
      <c r="E22" s="37"/>
      <c r="F22" s="48">
        <f t="shared" si="3"/>
        <v>0</v>
      </c>
      <c r="G22" s="1"/>
      <c r="H22" s="48">
        <f t="shared" si="1"/>
        <v>0</v>
      </c>
      <c r="I22" s="48">
        <f t="shared" si="4"/>
        <v>0</v>
      </c>
      <c r="J22" s="10"/>
      <c r="K22" s="2"/>
      <c r="L22" s="2"/>
      <c r="M22" s="51">
        <v>11</v>
      </c>
      <c r="N22" s="42"/>
      <c r="O22" s="10">
        <f>(P22*O11)</f>
        <v>0</v>
      </c>
      <c r="P22" s="42"/>
      <c r="Q22" s="10">
        <f>(P22*Q11)</f>
        <v>0</v>
      </c>
      <c r="R22" s="42"/>
      <c r="S22" s="10"/>
      <c r="T22" s="2"/>
    </row>
    <row r="23" spans="1:20" ht="15.75" thickBot="1">
      <c r="A23" s="2"/>
      <c r="B23" s="24">
        <v>12</v>
      </c>
      <c r="C23" s="48">
        <f t="shared" si="2"/>
        <v>0</v>
      </c>
      <c r="D23" s="15">
        <f t="shared" si="0"/>
        <v>0</v>
      </c>
      <c r="E23" s="37"/>
      <c r="F23" s="48">
        <f t="shared" si="3"/>
        <v>0</v>
      </c>
      <c r="G23" s="1"/>
      <c r="H23" s="48">
        <f t="shared" si="1"/>
        <v>0</v>
      </c>
      <c r="I23" s="48">
        <f t="shared" si="4"/>
        <v>0</v>
      </c>
      <c r="J23" s="10"/>
      <c r="K23" s="2"/>
      <c r="L23" s="2"/>
      <c r="M23" s="51">
        <v>12</v>
      </c>
      <c r="N23" s="42"/>
      <c r="O23" s="10">
        <f>(P23*O11)</f>
        <v>0</v>
      </c>
      <c r="P23" s="42"/>
      <c r="Q23" s="10">
        <f>(P23*Q11)</f>
        <v>0</v>
      </c>
      <c r="R23" s="42"/>
      <c r="S23" s="10"/>
      <c r="T23" s="2"/>
    </row>
    <row r="24" spans="1:20" ht="15.75" thickBot="1">
      <c r="A24" s="2"/>
      <c r="B24" s="24">
        <v>13</v>
      </c>
      <c r="C24" s="48">
        <f t="shared" si="2"/>
        <v>0</v>
      </c>
      <c r="D24" s="15">
        <f t="shared" si="0"/>
        <v>0</v>
      </c>
      <c r="E24" s="37"/>
      <c r="F24" s="48">
        <f t="shared" si="3"/>
        <v>0</v>
      </c>
      <c r="G24" s="1"/>
      <c r="H24" s="48">
        <f t="shared" si="1"/>
        <v>0</v>
      </c>
      <c r="I24" s="48">
        <f t="shared" si="4"/>
        <v>0</v>
      </c>
      <c r="J24" s="10"/>
      <c r="K24" s="2"/>
      <c r="L24" s="2"/>
      <c r="M24" s="51">
        <v>13</v>
      </c>
      <c r="N24" s="42"/>
      <c r="O24" s="10">
        <f>(P24*O11)</f>
        <v>0</v>
      </c>
      <c r="P24" s="42"/>
      <c r="Q24" s="10">
        <f>(P24*Q11)</f>
        <v>0</v>
      </c>
      <c r="R24" s="42"/>
      <c r="S24" s="10"/>
      <c r="T24" s="2"/>
    </row>
    <row r="25" spans="1:20" ht="15.75" thickBot="1">
      <c r="A25" s="2"/>
      <c r="B25" s="24">
        <v>14</v>
      </c>
      <c r="C25" s="48">
        <f t="shared" si="2"/>
        <v>0</v>
      </c>
      <c r="D25" s="15">
        <f t="shared" si="0"/>
        <v>0</v>
      </c>
      <c r="E25" s="37"/>
      <c r="F25" s="48">
        <f t="shared" si="3"/>
        <v>0</v>
      </c>
      <c r="G25" s="1"/>
      <c r="H25" s="48">
        <f t="shared" si="1"/>
        <v>0</v>
      </c>
      <c r="I25" s="48">
        <f t="shared" si="4"/>
        <v>0</v>
      </c>
      <c r="J25" s="10"/>
      <c r="K25" s="2"/>
      <c r="L25" s="2"/>
      <c r="M25" s="51">
        <v>14</v>
      </c>
      <c r="N25" s="42"/>
      <c r="O25" s="10">
        <f>(P25*O11)</f>
        <v>0</v>
      </c>
      <c r="P25" s="42"/>
      <c r="Q25" s="10">
        <f>(P25*Q11)</f>
        <v>0</v>
      </c>
      <c r="R25" s="42"/>
      <c r="S25" s="10"/>
      <c r="T25" s="2"/>
    </row>
    <row r="26" spans="1:20" ht="15.75" thickBot="1">
      <c r="A26" s="2"/>
      <c r="B26" s="24">
        <v>15</v>
      </c>
      <c r="C26" s="48">
        <f t="shared" si="2"/>
        <v>0</v>
      </c>
      <c r="D26" s="15">
        <f t="shared" si="0"/>
        <v>0</v>
      </c>
      <c r="E26" s="37"/>
      <c r="F26" s="48">
        <f t="shared" si="3"/>
        <v>0</v>
      </c>
      <c r="G26" s="1"/>
      <c r="H26" s="48">
        <f t="shared" si="1"/>
        <v>0</v>
      </c>
      <c r="I26" s="48">
        <f t="shared" si="4"/>
        <v>0</v>
      </c>
      <c r="J26" s="10"/>
      <c r="K26" s="2"/>
      <c r="L26" s="2"/>
      <c r="M26" s="51">
        <v>15</v>
      </c>
      <c r="N26" s="42"/>
      <c r="O26" s="10">
        <f>(P26*O11)</f>
        <v>0</v>
      </c>
      <c r="P26" s="42"/>
      <c r="Q26" s="10">
        <f>(P26*Q11)</f>
        <v>0</v>
      </c>
      <c r="R26" s="42"/>
      <c r="S26" s="10"/>
      <c r="T26" s="2"/>
    </row>
    <row r="27" spans="1:20" ht="15.75" thickBot="1">
      <c r="A27" s="2"/>
      <c r="B27" s="24">
        <v>16</v>
      </c>
      <c r="C27" s="48">
        <f t="shared" si="2"/>
        <v>0</v>
      </c>
      <c r="D27" s="15">
        <f t="shared" si="0"/>
        <v>0</v>
      </c>
      <c r="E27" s="37"/>
      <c r="F27" s="48">
        <f t="shared" si="3"/>
        <v>0</v>
      </c>
      <c r="G27" s="1"/>
      <c r="H27" s="48">
        <f t="shared" si="1"/>
        <v>0</v>
      </c>
      <c r="I27" s="48">
        <f t="shared" si="4"/>
        <v>0</v>
      </c>
      <c r="J27" s="10"/>
      <c r="K27" s="2"/>
      <c r="L27" s="2"/>
      <c r="M27" s="51">
        <v>16</v>
      </c>
      <c r="N27" s="42"/>
      <c r="O27" s="10">
        <f>(P27*O11)</f>
        <v>0</v>
      </c>
      <c r="P27" s="42"/>
      <c r="Q27" s="10">
        <f>(P27*Q11)</f>
        <v>0</v>
      </c>
      <c r="R27" s="42"/>
      <c r="S27" s="10"/>
      <c r="T27" s="2"/>
    </row>
    <row r="28" spans="1:20" ht="15.75" thickBot="1">
      <c r="A28" s="2"/>
      <c r="B28" s="24">
        <v>17</v>
      </c>
      <c r="C28" s="48">
        <f t="shared" si="2"/>
        <v>0</v>
      </c>
      <c r="D28" s="15">
        <f t="shared" si="0"/>
        <v>0</v>
      </c>
      <c r="E28" s="37"/>
      <c r="F28" s="48">
        <f t="shared" si="3"/>
        <v>0</v>
      </c>
      <c r="G28" s="1"/>
      <c r="H28" s="48">
        <f t="shared" si="1"/>
        <v>0</v>
      </c>
      <c r="I28" s="48">
        <f t="shared" si="4"/>
        <v>0</v>
      </c>
      <c r="J28" s="10"/>
      <c r="K28" s="2"/>
      <c r="L28" s="2"/>
      <c r="M28" s="51">
        <v>17</v>
      </c>
      <c r="N28" s="42"/>
      <c r="O28" s="10">
        <f>(P28*O11)</f>
        <v>0</v>
      </c>
      <c r="P28" s="42"/>
      <c r="Q28" s="10">
        <f>(P28*Q11)</f>
        <v>0</v>
      </c>
      <c r="R28" s="42"/>
      <c r="S28" s="10"/>
      <c r="T28" s="2"/>
    </row>
    <row r="29" spans="1:20" ht="15.75" thickBot="1">
      <c r="A29" s="2"/>
      <c r="B29" s="24">
        <v>18</v>
      </c>
      <c r="C29" s="48">
        <f t="shared" si="2"/>
        <v>0</v>
      </c>
      <c r="D29" s="15">
        <f t="shared" si="0"/>
        <v>0</v>
      </c>
      <c r="E29" s="37"/>
      <c r="F29" s="48">
        <f t="shared" si="3"/>
        <v>0</v>
      </c>
      <c r="G29" s="1"/>
      <c r="H29" s="48">
        <f t="shared" si="1"/>
        <v>0</v>
      </c>
      <c r="I29" s="48">
        <f t="shared" si="4"/>
        <v>0</v>
      </c>
      <c r="J29" s="10"/>
      <c r="K29" s="2"/>
      <c r="L29" s="2"/>
      <c r="M29" s="51">
        <v>18</v>
      </c>
      <c r="N29" s="42"/>
      <c r="O29" s="10">
        <f>(P29*O11)</f>
        <v>0</v>
      </c>
      <c r="P29" s="42"/>
      <c r="Q29" s="10">
        <f>(P29*Q11)</f>
        <v>0</v>
      </c>
      <c r="R29" s="42"/>
      <c r="S29" s="10"/>
      <c r="T29" s="2"/>
    </row>
    <row r="30" spans="1:20" ht="15.75" thickBot="1">
      <c r="A30" s="2"/>
      <c r="B30" s="24">
        <v>19</v>
      </c>
      <c r="C30" s="48">
        <f t="shared" si="2"/>
        <v>0</v>
      </c>
      <c r="D30" s="15">
        <f t="shared" si="0"/>
        <v>0</v>
      </c>
      <c r="E30" s="37"/>
      <c r="F30" s="48">
        <f t="shared" si="3"/>
        <v>0</v>
      </c>
      <c r="G30" s="1"/>
      <c r="H30" s="48">
        <f t="shared" si="1"/>
        <v>0</v>
      </c>
      <c r="I30" s="48">
        <f t="shared" si="4"/>
        <v>0</v>
      </c>
      <c r="J30" s="10"/>
      <c r="K30" s="2"/>
      <c r="L30" s="2"/>
      <c r="M30" s="51">
        <v>19</v>
      </c>
      <c r="N30" s="42"/>
      <c r="O30" s="10">
        <f>(P30*O11)</f>
        <v>0</v>
      </c>
      <c r="P30" s="42"/>
      <c r="Q30" s="10">
        <f>(P30*Q11)</f>
        <v>0</v>
      </c>
      <c r="R30" s="42"/>
      <c r="S30" s="10"/>
      <c r="T30" s="2"/>
    </row>
    <row r="31" spans="1:20" ht="15.75" thickBot="1">
      <c r="A31" s="2"/>
      <c r="B31" s="24">
        <v>20</v>
      </c>
      <c r="C31" s="48">
        <f t="shared" si="2"/>
        <v>0</v>
      </c>
      <c r="D31" s="15">
        <f t="shared" si="0"/>
        <v>0</v>
      </c>
      <c r="E31" s="37"/>
      <c r="F31" s="48">
        <f t="shared" si="3"/>
        <v>0</v>
      </c>
      <c r="G31" s="1"/>
      <c r="H31" s="48">
        <f t="shared" si="1"/>
        <v>0</v>
      </c>
      <c r="I31" s="48">
        <f t="shared" si="4"/>
        <v>0</v>
      </c>
      <c r="J31" s="10"/>
      <c r="K31" s="2"/>
      <c r="L31" s="2"/>
      <c r="M31" s="51">
        <v>20</v>
      </c>
      <c r="N31" s="42"/>
      <c r="O31" s="10">
        <f>(P31*O11)</f>
        <v>0</v>
      </c>
      <c r="P31" s="42"/>
      <c r="Q31" s="10">
        <f>(P31*Q11)</f>
        <v>0</v>
      </c>
      <c r="R31" s="42"/>
      <c r="S31" s="10"/>
      <c r="T31" s="2"/>
    </row>
    <row r="32" spans="1:20" ht="15.75" thickBot="1">
      <c r="A32" s="2"/>
      <c r="B32" s="24">
        <v>21</v>
      </c>
      <c r="C32" s="48">
        <f t="shared" si="2"/>
        <v>0</v>
      </c>
      <c r="D32" s="15">
        <f t="shared" si="0"/>
        <v>0</v>
      </c>
      <c r="E32" s="37"/>
      <c r="F32" s="48">
        <f t="shared" si="3"/>
        <v>0</v>
      </c>
      <c r="G32" s="1"/>
      <c r="H32" s="48">
        <f t="shared" si="1"/>
        <v>0</v>
      </c>
      <c r="I32" s="48">
        <f t="shared" si="4"/>
        <v>0</v>
      </c>
      <c r="J32" s="10"/>
      <c r="K32" s="2"/>
      <c r="L32" s="2"/>
      <c r="M32" s="51">
        <v>21</v>
      </c>
      <c r="N32" s="42"/>
      <c r="O32" s="10">
        <f>(P32*O11)</f>
        <v>0</v>
      </c>
      <c r="P32" s="42"/>
      <c r="Q32" s="10">
        <f>(P32*Q11)</f>
        <v>0</v>
      </c>
      <c r="R32" s="42"/>
      <c r="S32" s="10"/>
      <c r="T32" s="2"/>
    </row>
    <row r="33" spans="1:20" ht="15.75" thickBot="1">
      <c r="A33" s="2"/>
      <c r="B33" s="24">
        <v>22</v>
      </c>
      <c r="C33" s="48">
        <f t="shared" si="2"/>
        <v>0</v>
      </c>
      <c r="D33" s="15">
        <f t="shared" si="0"/>
        <v>0</v>
      </c>
      <c r="E33" s="37"/>
      <c r="F33" s="48">
        <f t="shared" si="3"/>
        <v>0</v>
      </c>
      <c r="G33" s="1"/>
      <c r="H33" s="48">
        <f t="shared" si="1"/>
        <v>0</v>
      </c>
      <c r="I33" s="48">
        <f t="shared" si="4"/>
        <v>0</v>
      </c>
      <c r="J33" s="10"/>
      <c r="K33" s="2"/>
      <c r="L33" s="2"/>
      <c r="M33" s="51">
        <v>22</v>
      </c>
      <c r="N33" s="42"/>
      <c r="O33" s="10">
        <f>(P33*O11)</f>
        <v>0</v>
      </c>
      <c r="P33" s="42"/>
      <c r="Q33" s="10">
        <f>(P33*Q11)</f>
        <v>0</v>
      </c>
      <c r="R33" s="42"/>
      <c r="S33" s="10"/>
      <c r="T33" s="2"/>
    </row>
    <row r="34" spans="1:20" ht="15.75" thickBot="1">
      <c r="A34" s="2"/>
      <c r="B34" s="24">
        <v>23</v>
      </c>
      <c r="C34" s="48">
        <f t="shared" si="2"/>
        <v>0</v>
      </c>
      <c r="D34" s="15">
        <f t="shared" si="0"/>
        <v>0</v>
      </c>
      <c r="E34" s="37"/>
      <c r="F34" s="48">
        <f t="shared" si="3"/>
        <v>0</v>
      </c>
      <c r="G34" s="1"/>
      <c r="H34" s="48">
        <f t="shared" si="1"/>
        <v>0</v>
      </c>
      <c r="I34" s="48">
        <f t="shared" si="4"/>
        <v>0</v>
      </c>
      <c r="J34" s="10"/>
      <c r="K34" s="2"/>
      <c r="L34" s="2"/>
      <c r="M34" s="51">
        <v>23</v>
      </c>
      <c r="N34" s="42"/>
      <c r="O34" s="10">
        <f>(P34*O11)</f>
        <v>0</v>
      </c>
      <c r="P34" s="42"/>
      <c r="Q34" s="10">
        <f>(P34*Q11)</f>
        <v>0</v>
      </c>
      <c r="R34" s="42"/>
      <c r="S34" s="10"/>
      <c r="T34" s="2"/>
    </row>
    <row r="35" spans="1:20" ht="15.75" thickBot="1">
      <c r="A35" s="2"/>
      <c r="B35" s="24">
        <v>24</v>
      </c>
      <c r="C35" s="48">
        <f t="shared" si="2"/>
        <v>0</v>
      </c>
      <c r="D35" s="15">
        <f t="shared" si="0"/>
        <v>0</v>
      </c>
      <c r="E35" s="37"/>
      <c r="F35" s="48">
        <f t="shared" si="3"/>
        <v>0</v>
      </c>
      <c r="G35" s="1"/>
      <c r="H35" s="48">
        <f t="shared" si="1"/>
        <v>0</v>
      </c>
      <c r="I35" s="48">
        <f t="shared" si="4"/>
        <v>0</v>
      </c>
      <c r="J35" s="10"/>
      <c r="K35" s="2"/>
      <c r="L35" s="2"/>
      <c r="M35" s="51">
        <v>24</v>
      </c>
      <c r="N35" s="42"/>
      <c r="O35" s="10">
        <f>(P35*O11)</f>
        <v>0</v>
      </c>
      <c r="P35" s="42"/>
      <c r="Q35" s="10">
        <f>(P35*Q11)</f>
        <v>0</v>
      </c>
      <c r="R35" s="42"/>
      <c r="S35" s="10"/>
      <c r="T35" s="2"/>
    </row>
    <row r="36" spans="1:20" ht="15.75" thickBot="1">
      <c r="A36" s="2"/>
      <c r="B36" s="24">
        <v>25</v>
      </c>
      <c r="C36" s="48">
        <f t="shared" si="2"/>
        <v>0</v>
      </c>
      <c r="D36" s="15">
        <f t="shared" si="0"/>
        <v>0</v>
      </c>
      <c r="E36" s="37"/>
      <c r="F36" s="48">
        <f t="shared" si="3"/>
        <v>0</v>
      </c>
      <c r="G36" s="1"/>
      <c r="H36" s="48">
        <f t="shared" si="1"/>
        <v>0</v>
      </c>
      <c r="I36" s="48">
        <f t="shared" si="4"/>
        <v>0</v>
      </c>
      <c r="J36" s="10"/>
      <c r="K36" s="2"/>
      <c r="L36" s="2"/>
      <c r="M36" s="51">
        <v>25</v>
      </c>
      <c r="N36" s="42"/>
      <c r="O36" s="10">
        <f>(P36*O11)</f>
        <v>0</v>
      </c>
      <c r="P36" s="42"/>
      <c r="Q36" s="10">
        <f>(P36*Q11)</f>
        <v>0</v>
      </c>
      <c r="R36" s="42"/>
      <c r="S36" s="10"/>
      <c r="T36" s="2"/>
    </row>
    <row r="37" spans="1:20" ht="15.75" thickBot="1">
      <c r="A37" s="2"/>
      <c r="B37" s="24">
        <v>26</v>
      </c>
      <c r="C37" s="48">
        <f t="shared" si="2"/>
        <v>0</v>
      </c>
      <c r="D37" s="15">
        <f t="shared" si="0"/>
        <v>0</v>
      </c>
      <c r="E37" s="37"/>
      <c r="F37" s="48">
        <f t="shared" si="3"/>
        <v>0</v>
      </c>
      <c r="G37" s="1"/>
      <c r="H37" s="48">
        <f t="shared" si="1"/>
        <v>0</v>
      </c>
      <c r="I37" s="48">
        <f t="shared" si="4"/>
        <v>0</v>
      </c>
      <c r="J37" s="10"/>
      <c r="K37" s="2"/>
      <c r="L37" s="2"/>
      <c r="M37" s="51">
        <v>26</v>
      </c>
      <c r="N37" s="42"/>
      <c r="O37" s="10">
        <f>(P37*O11)</f>
        <v>0</v>
      </c>
      <c r="P37" s="42"/>
      <c r="Q37" s="10">
        <f>(P37*Q11)</f>
        <v>0</v>
      </c>
      <c r="R37" s="42"/>
      <c r="S37" s="10"/>
      <c r="T37" s="2"/>
    </row>
    <row r="38" spans="1:20" ht="15.75" thickBot="1">
      <c r="A38" s="2"/>
      <c r="B38" s="24">
        <v>27</v>
      </c>
      <c r="C38" s="48">
        <f t="shared" si="2"/>
        <v>0</v>
      </c>
      <c r="D38" s="15">
        <f t="shared" si="0"/>
        <v>0</v>
      </c>
      <c r="E38" s="37"/>
      <c r="F38" s="48">
        <f t="shared" si="3"/>
        <v>0</v>
      </c>
      <c r="G38" s="1"/>
      <c r="H38" s="48">
        <f t="shared" si="1"/>
        <v>0</v>
      </c>
      <c r="I38" s="48">
        <f t="shared" si="4"/>
        <v>0</v>
      </c>
      <c r="J38" s="10"/>
      <c r="K38" s="2"/>
      <c r="L38" s="2"/>
      <c r="M38" s="51">
        <v>27</v>
      </c>
      <c r="N38" s="42"/>
      <c r="O38" s="10">
        <f>(P38*O11)</f>
        <v>0</v>
      </c>
      <c r="P38" s="42"/>
      <c r="Q38" s="10">
        <f>(P38*Q11)</f>
        <v>0</v>
      </c>
      <c r="R38" s="42"/>
      <c r="S38" s="10"/>
      <c r="T38" s="2"/>
    </row>
    <row r="39" spans="1:20" ht="15.75" thickBot="1">
      <c r="A39" s="2"/>
      <c r="B39" s="24">
        <v>28</v>
      </c>
      <c r="C39" s="48">
        <f t="shared" si="2"/>
        <v>0</v>
      </c>
      <c r="D39" s="15">
        <f t="shared" si="0"/>
        <v>0</v>
      </c>
      <c r="E39" s="37"/>
      <c r="F39" s="48">
        <f t="shared" si="3"/>
        <v>0</v>
      </c>
      <c r="G39" s="1"/>
      <c r="H39" s="48">
        <f t="shared" si="1"/>
        <v>0</v>
      </c>
      <c r="I39" s="48">
        <f t="shared" si="4"/>
        <v>0</v>
      </c>
      <c r="J39" s="10"/>
      <c r="K39" s="2"/>
      <c r="L39" s="2"/>
      <c r="M39" s="51">
        <v>28</v>
      </c>
      <c r="N39" s="42"/>
      <c r="O39" s="10">
        <f>(P39*O11)</f>
        <v>0</v>
      </c>
      <c r="P39" s="42"/>
      <c r="Q39" s="10">
        <f>(P39*Q11)</f>
        <v>0</v>
      </c>
      <c r="R39" s="42"/>
      <c r="S39" s="10"/>
      <c r="T39" s="2"/>
    </row>
    <row r="40" spans="1:20" ht="15.75" thickBot="1">
      <c r="A40" s="2"/>
      <c r="B40" s="24">
        <v>29</v>
      </c>
      <c r="C40" s="48">
        <f t="shared" si="2"/>
        <v>0</v>
      </c>
      <c r="D40" s="15">
        <f t="shared" si="0"/>
        <v>0</v>
      </c>
      <c r="E40" s="37"/>
      <c r="F40" s="48">
        <f t="shared" si="3"/>
        <v>0</v>
      </c>
      <c r="G40" s="1"/>
      <c r="H40" s="48">
        <f t="shared" si="1"/>
        <v>0</v>
      </c>
      <c r="I40" s="48">
        <f t="shared" si="4"/>
        <v>0</v>
      </c>
      <c r="J40" s="10"/>
      <c r="K40" s="2"/>
      <c r="L40" s="2"/>
      <c r="M40" s="51">
        <v>29</v>
      </c>
      <c r="N40" s="42"/>
      <c r="O40" s="10">
        <f>(P40*O11)</f>
        <v>0</v>
      </c>
      <c r="P40" s="42"/>
      <c r="Q40" s="10">
        <f>(P40*Q11)</f>
        <v>0</v>
      </c>
      <c r="R40" s="42"/>
      <c r="S40" s="10"/>
      <c r="T40" s="2"/>
    </row>
    <row r="41" spans="1:20" ht="15.75" thickBot="1">
      <c r="A41" s="2"/>
      <c r="B41" s="24">
        <v>30</v>
      </c>
      <c r="C41" s="48">
        <f t="shared" si="2"/>
        <v>0</v>
      </c>
      <c r="D41" s="15">
        <f t="shared" si="0"/>
        <v>0</v>
      </c>
      <c r="E41" s="37"/>
      <c r="F41" s="48">
        <f t="shared" si="3"/>
        <v>0</v>
      </c>
      <c r="G41" s="1"/>
      <c r="H41" s="48">
        <f t="shared" si="1"/>
        <v>0</v>
      </c>
      <c r="I41" s="48">
        <f t="shared" si="4"/>
        <v>0</v>
      </c>
      <c r="J41" s="10"/>
      <c r="K41" s="2"/>
      <c r="L41" s="2"/>
      <c r="M41" s="51">
        <v>30</v>
      </c>
      <c r="N41" s="42"/>
      <c r="O41" s="10">
        <f>(P41*O11)</f>
        <v>0</v>
      </c>
      <c r="P41" s="42"/>
      <c r="Q41" s="10">
        <f>(P41*Q11)</f>
        <v>0</v>
      </c>
      <c r="R41" s="42"/>
      <c r="S41" s="10"/>
      <c r="T41" s="2"/>
    </row>
    <row r="42" spans="1:20" ht="15.75" thickBot="1">
      <c r="A42" s="2"/>
      <c r="B42" s="24">
        <v>31</v>
      </c>
      <c r="C42" s="49">
        <f t="shared" si="2"/>
        <v>0</v>
      </c>
      <c r="D42" s="15">
        <f t="shared" si="0"/>
        <v>0</v>
      </c>
      <c r="E42" s="38"/>
      <c r="F42" s="49">
        <f t="shared" si="3"/>
        <v>0</v>
      </c>
      <c r="G42" s="1"/>
      <c r="H42" s="49">
        <f t="shared" si="1"/>
        <v>0</v>
      </c>
      <c r="I42" s="49">
        <f t="shared" si="4"/>
        <v>0</v>
      </c>
      <c r="J42" s="10"/>
      <c r="K42" s="2"/>
      <c r="L42" s="2"/>
      <c r="M42" s="51">
        <v>31</v>
      </c>
      <c r="N42" s="42"/>
      <c r="O42" s="10">
        <f>(P42*O11)</f>
        <v>0</v>
      </c>
      <c r="P42" s="42"/>
      <c r="Q42" s="10">
        <f>(P42*Q11)</f>
        <v>0</v>
      </c>
      <c r="R42" s="42"/>
      <c r="S42" s="10"/>
      <c r="T42" s="2"/>
    </row>
    <row r="43" spans="1:20" ht="15.75">
      <c r="A43" s="2"/>
      <c r="B43" s="11"/>
      <c r="C43" s="3" t="s">
        <v>9</v>
      </c>
      <c r="D43" s="4"/>
      <c r="E43" s="6">
        <f>SUM(D12:D42)</f>
        <v>0</v>
      </c>
      <c r="F43" s="19"/>
      <c r="G43" s="5" t="s">
        <v>10</v>
      </c>
      <c r="H43" s="4"/>
      <c r="I43" s="6">
        <f>SUM(H12:H42)</f>
        <v>0</v>
      </c>
      <c r="J43" s="15"/>
      <c r="K43" s="2"/>
      <c r="L43" s="2"/>
      <c r="M43" s="10"/>
      <c r="N43" s="10"/>
      <c r="O43" s="10"/>
      <c r="P43" s="10"/>
      <c r="Q43" s="10"/>
      <c r="R43" s="10"/>
      <c r="S43" s="10"/>
      <c r="T43" s="2"/>
    </row>
    <row r="44" spans="1:20" ht="7.5" customHeight="1">
      <c r="A44" s="2"/>
      <c r="B44" s="12"/>
      <c r="C44" s="14"/>
      <c r="D44" s="14"/>
      <c r="E44" s="15"/>
      <c r="F44" s="14"/>
      <c r="G44" s="14"/>
      <c r="H44" s="14"/>
      <c r="I44" s="15"/>
      <c r="J44" s="16"/>
      <c r="K44" s="2"/>
      <c r="L44" s="2"/>
      <c r="M44" s="10"/>
      <c r="N44" s="10"/>
      <c r="O44" s="10"/>
      <c r="P44" s="10"/>
      <c r="Q44" s="10"/>
      <c r="R44" s="10"/>
      <c r="S44" s="10"/>
      <c r="T44" s="2"/>
    </row>
    <row r="45" spans="1:20" ht="6" customHeight="1">
      <c r="A45" s="2"/>
      <c r="B45" s="13"/>
      <c r="C45" s="14"/>
      <c r="D45" s="14"/>
      <c r="E45" s="14"/>
      <c r="F45" s="15"/>
      <c r="G45" s="15"/>
      <c r="H45" s="15"/>
      <c r="I45" s="14"/>
      <c r="J45" s="14"/>
      <c r="K45" s="2"/>
      <c r="L45" s="2"/>
      <c r="M45" s="10"/>
      <c r="N45" s="10"/>
      <c r="O45" s="10"/>
      <c r="P45" s="10"/>
      <c r="Q45" s="10"/>
      <c r="R45" s="10"/>
      <c r="S45" s="10"/>
      <c r="T45" s="2"/>
    </row>
    <row r="46" spans="1:20" ht="10.5" customHeight="1">
      <c r="A46" s="2"/>
      <c r="B46" s="12"/>
      <c r="C46" s="18" t="s">
        <v>19</v>
      </c>
      <c r="D46" s="14"/>
      <c r="E46" s="14"/>
      <c r="F46" s="17"/>
      <c r="G46" s="17" t="s">
        <v>26</v>
      </c>
      <c r="H46" s="17"/>
      <c r="I46" s="14"/>
      <c r="J46" s="14"/>
      <c r="K46" s="2"/>
      <c r="L46" s="2"/>
      <c r="M46" s="10"/>
      <c r="N46" s="10"/>
      <c r="O46" s="10"/>
      <c r="P46" s="10"/>
      <c r="Q46" s="10"/>
      <c r="R46" s="10"/>
      <c r="S46" s="10"/>
      <c r="T46" s="2"/>
    </row>
    <row r="47" spans="1:20" ht="15">
      <c r="A47" s="2"/>
      <c r="B47" s="12"/>
      <c r="C47" s="18"/>
      <c r="D47" s="12"/>
      <c r="E47" s="12"/>
      <c r="F47" s="12"/>
      <c r="G47" s="12"/>
      <c r="H47" s="12"/>
      <c r="I47" s="12"/>
      <c r="J47" s="12"/>
      <c r="K47" s="2"/>
      <c r="L47" s="2"/>
      <c r="M47" s="10"/>
      <c r="N47" s="10"/>
      <c r="O47" s="10"/>
      <c r="P47" s="10"/>
      <c r="Q47" s="10"/>
      <c r="R47" s="10"/>
      <c r="S47" s="10"/>
      <c r="T47" s="2"/>
    </row>
    <row r="48" spans="1:20" ht="15.75">
      <c r="A48" s="2"/>
      <c r="B48" s="12"/>
      <c r="C48" s="20" t="s">
        <v>11</v>
      </c>
      <c r="D48" s="21"/>
      <c r="E48" s="34">
        <f>(E43*0.01)</f>
        <v>0</v>
      </c>
      <c r="F48" s="21" t="s">
        <v>12</v>
      </c>
      <c r="G48" s="22"/>
      <c r="H48" s="23"/>
      <c r="I48" s="35">
        <f>(E48+130)</f>
        <v>130</v>
      </c>
      <c r="J48" s="12"/>
      <c r="K48" s="2"/>
      <c r="L48" s="2"/>
      <c r="M48" s="10"/>
      <c r="N48" s="10"/>
      <c r="O48" s="10"/>
      <c r="P48" s="10"/>
      <c r="Q48" s="10"/>
      <c r="R48" s="10"/>
      <c r="S48" s="10"/>
      <c r="T48" s="2"/>
    </row>
    <row r="49" spans="1:20" ht="15">
      <c r="A49" s="2"/>
      <c r="B49" s="12"/>
      <c r="C49" s="13"/>
      <c r="D49" s="12"/>
      <c r="E49" s="13"/>
      <c r="F49" s="12"/>
      <c r="G49" s="12"/>
      <c r="H49" s="12"/>
      <c r="I49" s="28" t="str">
        <f>IF(ABS(I43)&gt;I48,"FAIL","PASS")</f>
        <v>PASS</v>
      </c>
      <c r="J49" s="12"/>
      <c r="K49" s="2"/>
      <c r="L49" s="2"/>
      <c r="M49" s="10"/>
      <c r="N49" s="10"/>
      <c r="O49" s="10"/>
      <c r="P49" s="10"/>
      <c r="Q49" s="10"/>
      <c r="R49" s="10"/>
      <c r="S49" s="10"/>
      <c r="T49" s="2"/>
    </row>
    <row r="50" spans="1:20" ht="5.25" customHeight="1">
      <c r="A50" s="2"/>
      <c r="B50" s="12"/>
      <c r="C50" s="13"/>
      <c r="D50" s="12"/>
      <c r="E50" s="12"/>
      <c r="F50" s="12"/>
      <c r="G50" s="12"/>
      <c r="H50" s="12"/>
      <c r="I50" s="12"/>
      <c r="J50" s="12"/>
      <c r="K50" s="2"/>
      <c r="L50" s="2"/>
      <c r="M50" s="10"/>
      <c r="N50" s="10"/>
      <c r="O50" s="10"/>
      <c r="P50" s="10"/>
      <c r="Q50" s="10"/>
      <c r="R50" s="10"/>
      <c r="S50" s="10"/>
      <c r="T50" s="2"/>
    </row>
    <row r="51" spans="1:20" ht="12.75">
      <c r="A51" s="2"/>
      <c r="B51" s="2" t="s">
        <v>24</v>
      </c>
      <c r="C51" s="2"/>
      <c r="D51" s="2"/>
      <c r="E51" s="2" t="s">
        <v>25</v>
      </c>
      <c r="F51" s="2"/>
      <c r="G51" s="2" t="s">
        <v>27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ht="12.75" hidden="1">
      <c r="C52" t="s">
        <v>13</v>
      </c>
    </row>
    <row r="53" spans="1:11" ht="13.5" thickBo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4.25" thickBot="1" thickTop="1">
      <c r="A54" s="2"/>
      <c r="B54" s="30"/>
      <c r="C54" s="30"/>
      <c r="D54" s="29"/>
      <c r="E54" s="31"/>
      <c r="F54" s="31"/>
      <c r="G54" s="29"/>
      <c r="H54" s="31"/>
      <c r="I54" s="31"/>
      <c r="J54" s="30"/>
      <c r="K54" s="2"/>
    </row>
    <row r="55" spans="1:11" ht="14.25" thickBot="1" thickTop="1">
      <c r="A55" s="2"/>
      <c r="B55" s="30"/>
      <c r="C55" s="30"/>
      <c r="D55" s="29"/>
      <c r="E55" s="31"/>
      <c r="F55" s="31"/>
      <c r="G55" s="29" t="s">
        <v>13</v>
      </c>
      <c r="H55" s="31"/>
      <c r="I55" s="31"/>
      <c r="J55" s="30"/>
      <c r="K55" s="2"/>
    </row>
    <row r="56" spans="1:11" ht="14.25" thickBot="1" thickTop="1">
      <c r="A56" s="2"/>
      <c r="B56" s="30"/>
      <c r="C56" s="30"/>
      <c r="D56" s="29"/>
      <c r="E56" s="31"/>
      <c r="F56" s="31"/>
      <c r="G56" s="29" t="s">
        <v>18</v>
      </c>
      <c r="H56" s="31"/>
      <c r="I56" s="31"/>
      <c r="J56" s="30"/>
      <c r="K56" s="2"/>
    </row>
    <row r="57" spans="1:11" ht="17.25" thickBot="1" thickTop="1">
      <c r="A57" s="2"/>
      <c r="B57" s="30"/>
      <c r="C57" s="30"/>
      <c r="D57" s="29" t="s">
        <v>15</v>
      </c>
      <c r="E57" s="47" t="s">
        <v>32</v>
      </c>
      <c r="F57" s="33"/>
      <c r="G57" s="29" t="s">
        <v>21</v>
      </c>
      <c r="H57" s="31"/>
      <c r="I57" s="31"/>
      <c r="J57" s="30"/>
      <c r="K57" s="2"/>
    </row>
    <row r="58" spans="1:11" ht="14.25" thickBot="1" thickTop="1">
      <c r="A58" s="2"/>
      <c r="B58" s="30"/>
      <c r="C58" s="29" t="s">
        <v>20</v>
      </c>
      <c r="D58" s="32"/>
      <c r="E58" s="29" t="s">
        <v>14</v>
      </c>
      <c r="F58" s="40"/>
      <c r="G58" s="29"/>
      <c r="H58" s="31"/>
      <c r="I58" s="31"/>
      <c r="J58" s="30"/>
      <c r="K58" s="2"/>
    </row>
    <row r="59" spans="1:11" ht="14.25" thickBot="1" thickTop="1">
      <c r="A59" s="2"/>
      <c r="B59" s="7"/>
      <c r="C59" s="39"/>
      <c r="D59" s="32"/>
      <c r="E59" s="39" t="s">
        <v>16</v>
      </c>
      <c r="F59" s="40"/>
      <c r="G59" s="39" t="s">
        <v>17</v>
      </c>
      <c r="H59" s="41"/>
      <c r="I59" s="7"/>
      <c r="J59" s="7"/>
      <c r="K59" s="2"/>
    </row>
    <row r="60" spans="1:11" ht="13.5" thickTop="1">
      <c r="A60" s="2"/>
      <c r="B60" s="7"/>
      <c r="C60" s="7"/>
      <c r="D60" s="7"/>
      <c r="E60" s="7"/>
      <c r="F60" s="8" t="s">
        <v>23</v>
      </c>
      <c r="G60" s="7"/>
      <c r="H60" s="7"/>
      <c r="I60" s="7"/>
      <c r="J60" s="7"/>
      <c r="K60" s="2"/>
    </row>
    <row r="61" spans="1:11" ht="12.75">
      <c r="A61" s="2"/>
      <c r="B61" s="10"/>
      <c r="C61" s="25"/>
      <c r="D61" s="25" t="s">
        <v>35</v>
      </c>
      <c r="E61" s="25" t="s">
        <v>22</v>
      </c>
      <c r="F61" s="25"/>
      <c r="G61" s="25"/>
      <c r="H61" s="25"/>
      <c r="I61" s="25"/>
      <c r="J61" s="10"/>
      <c r="K61" s="2"/>
    </row>
    <row r="62" spans="1:11" ht="12.75">
      <c r="A62" s="2"/>
      <c r="B62" s="10"/>
      <c r="C62" s="26" t="s">
        <v>0</v>
      </c>
      <c r="D62" s="26" t="s">
        <v>36</v>
      </c>
      <c r="E62" s="26" t="s">
        <v>3</v>
      </c>
      <c r="F62" s="26" t="s">
        <v>5</v>
      </c>
      <c r="G62" s="26" t="s">
        <v>6</v>
      </c>
      <c r="H62" s="26" t="s">
        <v>7</v>
      </c>
      <c r="I62" s="26"/>
      <c r="J62" s="10"/>
      <c r="K62" s="2"/>
    </row>
    <row r="63" spans="1:11" ht="12.75">
      <c r="A63" s="2"/>
      <c r="B63" s="10"/>
      <c r="C63" s="27" t="s">
        <v>1</v>
      </c>
      <c r="D63" s="27" t="s">
        <v>37</v>
      </c>
      <c r="E63" s="27" t="s">
        <v>4</v>
      </c>
      <c r="F63" s="27" t="s">
        <v>1</v>
      </c>
      <c r="G63" s="27" t="s">
        <v>1</v>
      </c>
      <c r="H63" s="27" t="s">
        <v>8</v>
      </c>
      <c r="I63" s="27"/>
      <c r="J63" s="10"/>
      <c r="K63" s="2"/>
    </row>
    <row r="64" spans="1:11" ht="15">
      <c r="A64" s="2"/>
      <c r="B64" s="24">
        <v>1</v>
      </c>
      <c r="C64" s="9"/>
      <c r="D64" s="15">
        <f>(R12+Q12)</f>
        <v>0</v>
      </c>
      <c r="E64" s="36"/>
      <c r="F64" s="50">
        <f>(C64-D64+E64)</f>
        <v>0</v>
      </c>
      <c r="G64" s="1"/>
      <c r="H64" s="50">
        <f>(G64-F64)</f>
        <v>0</v>
      </c>
      <c r="I64" s="50">
        <f>(H64)</f>
        <v>0</v>
      </c>
      <c r="J64" s="10"/>
      <c r="K64" s="2"/>
    </row>
    <row r="65" spans="1:11" ht="15">
      <c r="A65" s="2"/>
      <c r="B65" s="24">
        <v>2</v>
      </c>
      <c r="C65" s="48">
        <f>(G64)</f>
        <v>0</v>
      </c>
      <c r="D65" s="15">
        <f aca="true" t="shared" si="5" ref="D65:D94">(R13+Q13)</f>
        <v>0</v>
      </c>
      <c r="E65" s="37"/>
      <c r="F65" s="48">
        <f>(C65-D65+E65)</f>
        <v>0</v>
      </c>
      <c r="G65" s="1"/>
      <c r="H65" s="48">
        <f aca="true" t="shared" si="6" ref="H65:H94">(G65-F65)</f>
        <v>0</v>
      </c>
      <c r="I65" s="48">
        <f>(I64+H65)</f>
        <v>0</v>
      </c>
      <c r="J65" s="10"/>
      <c r="K65" s="2"/>
    </row>
    <row r="66" spans="1:11" ht="15">
      <c r="A66" s="2"/>
      <c r="B66" s="24">
        <v>3</v>
      </c>
      <c r="C66" s="48">
        <f aca="true" t="shared" si="7" ref="C66:C94">(G65)</f>
        <v>0</v>
      </c>
      <c r="D66" s="15">
        <f t="shared" si="5"/>
        <v>0</v>
      </c>
      <c r="E66" s="37"/>
      <c r="F66" s="48">
        <f aca="true" t="shared" si="8" ref="F66:F94">(C66-D66+E66)</f>
        <v>0</v>
      </c>
      <c r="G66" s="1"/>
      <c r="H66" s="48">
        <f t="shared" si="6"/>
        <v>0</v>
      </c>
      <c r="I66" s="48">
        <f aca="true" t="shared" si="9" ref="I66:I94">(I65+H66)</f>
        <v>0</v>
      </c>
      <c r="J66" s="10"/>
      <c r="K66" s="2"/>
    </row>
    <row r="67" spans="1:11" ht="15">
      <c r="A67" s="2"/>
      <c r="B67" s="24">
        <v>4</v>
      </c>
      <c r="C67" s="48">
        <f t="shared" si="7"/>
        <v>0</v>
      </c>
      <c r="D67" s="15">
        <f t="shared" si="5"/>
        <v>0</v>
      </c>
      <c r="E67" s="37"/>
      <c r="F67" s="48">
        <f t="shared" si="8"/>
        <v>0</v>
      </c>
      <c r="G67" s="1"/>
      <c r="H67" s="48">
        <f t="shared" si="6"/>
        <v>0</v>
      </c>
      <c r="I67" s="48">
        <f t="shared" si="9"/>
        <v>0</v>
      </c>
      <c r="J67" s="10"/>
      <c r="K67" s="2"/>
    </row>
    <row r="68" spans="1:11" ht="15">
      <c r="A68" s="2"/>
      <c r="B68" s="24">
        <v>5</v>
      </c>
      <c r="C68" s="48">
        <f t="shared" si="7"/>
        <v>0</v>
      </c>
      <c r="D68" s="15">
        <f t="shared" si="5"/>
        <v>0</v>
      </c>
      <c r="E68" s="37"/>
      <c r="F68" s="48">
        <f t="shared" si="8"/>
        <v>0</v>
      </c>
      <c r="G68" s="1"/>
      <c r="H68" s="48">
        <f t="shared" si="6"/>
        <v>0</v>
      </c>
      <c r="I68" s="48">
        <f t="shared" si="9"/>
        <v>0</v>
      </c>
      <c r="J68" s="10"/>
      <c r="K68" s="2"/>
    </row>
    <row r="69" spans="1:11" ht="15">
      <c r="A69" s="2"/>
      <c r="B69" s="24">
        <v>6</v>
      </c>
      <c r="C69" s="48">
        <f t="shared" si="7"/>
        <v>0</v>
      </c>
      <c r="D69" s="15">
        <f t="shared" si="5"/>
        <v>0</v>
      </c>
      <c r="E69" s="37"/>
      <c r="F69" s="48">
        <f t="shared" si="8"/>
        <v>0</v>
      </c>
      <c r="G69" s="1"/>
      <c r="H69" s="48">
        <f t="shared" si="6"/>
        <v>0</v>
      </c>
      <c r="I69" s="48">
        <f t="shared" si="9"/>
        <v>0</v>
      </c>
      <c r="J69" s="10"/>
      <c r="K69" s="2"/>
    </row>
    <row r="70" spans="1:11" ht="15">
      <c r="A70" s="2"/>
      <c r="B70" s="24">
        <v>7</v>
      </c>
      <c r="C70" s="48">
        <f t="shared" si="7"/>
        <v>0</v>
      </c>
      <c r="D70" s="15">
        <f t="shared" si="5"/>
        <v>0</v>
      </c>
      <c r="E70" s="37"/>
      <c r="F70" s="48">
        <f t="shared" si="8"/>
        <v>0</v>
      </c>
      <c r="G70" s="1"/>
      <c r="H70" s="48">
        <f t="shared" si="6"/>
        <v>0</v>
      </c>
      <c r="I70" s="48">
        <f t="shared" si="9"/>
        <v>0</v>
      </c>
      <c r="J70" s="10"/>
      <c r="K70" s="2"/>
    </row>
    <row r="71" spans="1:11" ht="15">
      <c r="A71" s="2"/>
      <c r="B71" s="24">
        <v>8</v>
      </c>
      <c r="C71" s="48">
        <f t="shared" si="7"/>
        <v>0</v>
      </c>
      <c r="D71" s="15">
        <f t="shared" si="5"/>
        <v>0</v>
      </c>
      <c r="E71" s="37"/>
      <c r="F71" s="48">
        <f t="shared" si="8"/>
        <v>0</v>
      </c>
      <c r="G71" s="1"/>
      <c r="H71" s="48">
        <f t="shared" si="6"/>
        <v>0</v>
      </c>
      <c r="I71" s="48">
        <f t="shared" si="9"/>
        <v>0</v>
      </c>
      <c r="J71" s="10"/>
      <c r="K71" s="2"/>
    </row>
    <row r="72" spans="1:11" ht="15">
      <c r="A72" s="2"/>
      <c r="B72" s="24">
        <v>9</v>
      </c>
      <c r="C72" s="48">
        <f t="shared" si="7"/>
        <v>0</v>
      </c>
      <c r="D72" s="15">
        <f t="shared" si="5"/>
        <v>0</v>
      </c>
      <c r="E72" s="37"/>
      <c r="F72" s="48">
        <f t="shared" si="8"/>
        <v>0</v>
      </c>
      <c r="G72" s="1"/>
      <c r="H72" s="48">
        <f t="shared" si="6"/>
        <v>0</v>
      </c>
      <c r="I72" s="48">
        <f t="shared" si="9"/>
        <v>0</v>
      </c>
      <c r="J72" s="10"/>
      <c r="K72" s="2"/>
    </row>
    <row r="73" spans="1:11" ht="15">
      <c r="A73" s="2"/>
      <c r="B73" s="24">
        <v>10</v>
      </c>
      <c r="C73" s="48">
        <f t="shared" si="7"/>
        <v>0</v>
      </c>
      <c r="D73" s="15">
        <f t="shared" si="5"/>
        <v>0</v>
      </c>
      <c r="E73" s="37"/>
      <c r="F73" s="48">
        <f t="shared" si="8"/>
        <v>0</v>
      </c>
      <c r="G73" s="1"/>
      <c r="H73" s="48">
        <f t="shared" si="6"/>
        <v>0</v>
      </c>
      <c r="I73" s="48">
        <f t="shared" si="9"/>
        <v>0</v>
      </c>
      <c r="J73" s="10"/>
      <c r="K73" s="2"/>
    </row>
    <row r="74" spans="1:11" ht="15">
      <c r="A74" s="2"/>
      <c r="B74" s="24">
        <v>11</v>
      </c>
      <c r="C74" s="48">
        <f t="shared" si="7"/>
        <v>0</v>
      </c>
      <c r="D74" s="15">
        <f t="shared" si="5"/>
        <v>0</v>
      </c>
      <c r="E74" s="37"/>
      <c r="F74" s="48">
        <f t="shared" si="8"/>
        <v>0</v>
      </c>
      <c r="G74" s="1"/>
      <c r="H74" s="48">
        <f t="shared" si="6"/>
        <v>0</v>
      </c>
      <c r="I74" s="48">
        <f t="shared" si="9"/>
        <v>0</v>
      </c>
      <c r="J74" s="10"/>
      <c r="K74" s="2"/>
    </row>
    <row r="75" spans="1:11" ht="15">
      <c r="A75" s="2"/>
      <c r="B75" s="24">
        <v>12</v>
      </c>
      <c r="C75" s="48">
        <f t="shared" si="7"/>
        <v>0</v>
      </c>
      <c r="D75" s="15">
        <f t="shared" si="5"/>
        <v>0</v>
      </c>
      <c r="E75" s="37"/>
      <c r="F75" s="48">
        <f t="shared" si="8"/>
        <v>0</v>
      </c>
      <c r="G75" s="1"/>
      <c r="H75" s="48">
        <f t="shared" si="6"/>
        <v>0</v>
      </c>
      <c r="I75" s="48">
        <f t="shared" si="9"/>
        <v>0</v>
      </c>
      <c r="J75" s="10"/>
      <c r="K75" s="2"/>
    </row>
    <row r="76" spans="1:11" ht="15">
      <c r="A76" s="2"/>
      <c r="B76" s="24">
        <v>13</v>
      </c>
      <c r="C76" s="48">
        <f t="shared" si="7"/>
        <v>0</v>
      </c>
      <c r="D76" s="15">
        <f t="shared" si="5"/>
        <v>0</v>
      </c>
      <c r="E76" s="37"/>
      <c r="F76" s="48">
        <f t="shared" si="8"/>
        <v>0</v>
      </c>
      <c r="G76" s="1"/>
      <c r="H76" s="48">
        <f t="shared" si="6"/>
        <v>0</v>
      </c>
      <c r="I76" s="48">
        <f t="shared" si="9"/>
        <v>0</v>
      </c>
      <c r="J76" s="10"/>
      <c r="K76" s="2"/>
    </row>
    <row r="77" spans="1:11" ht="15">
      <c r="A77" s="2"/>
      <c r="B77" s="24">
        <v>14</v>
      </c>
      <c r="C77" s="48">
        <f t="shared" si="7"/>
        <v>0</v>
      </c>
      <c r="D77" s="15">
        <f t="shared" si="5"/>
        <v>0</v>
      </c>
      <c r="E77" s="37"/>
      <c r="F77" s="48">
        <f t="shared" si="8"/>
        <v>0</v>
      </c>
      <c r="G77" s="1"/>
      <c r="H77" s="48">
        <f t="shared" si="6"/>
        <v>0</v>
      </c>
      <c r="I77" s="48">
        <f t="shared" si="9"/>
        <v>0</v>
      </c>
      <c r="J77" s="10"/>
      <c r="K77" s="2"/>
    </row>
    <row r="78" spans="1:11" ht="15">
      <c r="A78" s="2"/>
      <c r="B78" s="24">
        <v>15</v>
      </c>
      <c r="C78" s="48">
        <f t="shared" si="7"/>
        <v>0</v>
      </c>
      <c r="D78" s="15">
        <f t="shared" si="5"/>
        <v>0</v>
      </c>
      <c r="E78" s="37"/>
      <c r="F78" s="48">
        <f t="shared" si="8"/>
        <v>0</v>
      </c>
      <c r="G78" s="1"/>
      <c r="H78" s="48">
        <f t="shared" si="6"/>
        <v>0</v>
      </c>
      <c r="I78" s="48">
        <f t="shared" si="9"/>
        <v>0</v>
      </c>
      <c r="J78" s="10"/>
      <c r="K78" s="2"/>
    </row>
    <row r="79" spans="1:11" ht="15">
      <c r="A79" s="2"/>
      <c r="B79" s="24">
        <v>16</v>
      </c>
      <c r="C79" s="48">
        <f t="shared" si="7"/>
        <v>0</v>
      </c>
      <c r="D79" s="15">
        <f t="shared" si="5"/>
        <v>0</v>
      </c>
      <c r="E79" s="37"/>
      <c r="F79" s="48">
        <f t="shared" si="8"/>
        <v>0</v>
      </c>
      <c r="G79" s="1"/>
      <c r="H79" s="48">
        <f t="shared" si="6"/>
        <v>0</v>
      </c>
      <c r="I79" s="48">
        <f t="shared" si="9"/>
        <v>0</v>
      </c>
      <c r="J79" s="10"/>
      <c r="K79" s="2"/>
    </row>
    <row r="80" spans="1:11" ht="15">
      <c r="A80" s="2"/>
      <c r="B80" s="24">
        <v>17</v>
      </c>
      <c r="C80" s="48">
        <f t="shared" si="7"/>
        <v>0</v>
      </c>
      <c r="D80" s="15">
        <f t="shared" si="5"/>
        <v>0</v>
      </c>
      <c r="E80" s="37"/>
      <c r="F80" s="48">
        <f t="shared" si="8"/>
        <v>0</v>
      </c>
      <c r="G80" s="1"/>
      <c r="H80" s="48">
        <f t="shared" si="6"/>
        <v>0</v>
      </c>
      <c r="I80" s="48">
        <f t="shared" si="9"/>
        <v>0</v>
      </c>
      <c r="J80" s="10"/>
      <c r="K80" s="2"/>
    </row>
    <row r="81" spans="1:11" ht="15">
      <c r="A81" s="2"/>
      <c r="B81" s="24">
        <v>18</v>
      </c>
      <c r="C81" s="48">
        <f t="shared" si="7"/>
        <v>0</v>
      </c>
      <c r="D81" s="15">
        <f t="shared" si="5"/>
        <v>0</v>
      </c>
      <c r="E81" s="37"/>
      <c r="F81" s="48">
        <f t="shared" si="8"/>
        <v>0</v>
      </c>
      <c r="G81" s="1"/>
      <c r="H81" s="48">
        <f t="shared" si="6"/>
        <v>0</v>
      </c>
      <c r="I81" s="48">
        <f t="shared" si="9"/>
        <v>0</v>
      </c>
      <c r="J81" s="10"/>
      <c r="K81" s="2"/>
    </row>
    <row r="82" spans="1:11" ht="15">
      <c r="A82" s="2"/>
      <c r="B82" s="24">
        <v>19</v>
      </c>
      <c r="C82" s="48">
        <f t="shared" si="7"/>
        <v>0</v>
      </c>
      <c r="D82" s="15">
        <f t="shared" si="5"/>
        <v>0</v>
      </c>
      <c r="E82" s="37"/>
      <c r="F82" s="48">
        <f t="shared" si="8"/>
        <v>0</v>
      </c>
      <c r="G82" s="1"/>
      <c r="H82" s="48">
        <f t="shared" si="6"/>
        <v>0</v>
      </c>
      <c r="I82" s="48">
        <f t="shared" si="9"/>
        <v>0</v>
      </c>
      <c r="J82" s="10"/>
      <c r="K82" s="2"/>
    </row>
    <row r="83" spans="1:11" ht="15">
      <c r="A83" s="2"/>
      <c r="B83" s="24">
        <v>20</v>
      </c>
      <c r="C83" s="48">
        <f t="shared" si="7"/>
        <v>0</v>
      </c>
      <c r="D83" s="15">
        <f t="shared" si="5"/>
        <v>0</v>
      </c>
      <c r="E83" s="37"/>
      <c r="F83" s="48">
        <f t="shared" si="8"/>
        <v>0</v>
      </c>
      <c r="G83" s="1"/>
      <c r="H83" s="48">
        <f t="shared" si="6"/>
        <v>0</v>
      </c>
      <c r="I83" s="48">
        <f t="shared" si="9"/>
        <v>0</v>
      </c>
      <c r="J83" s="10"/>
      <c r="K83" s="2"/>
    </row>
    <row r="84" spans="1:11" ht="15">
      <c r="A84" s="2"/>
      <c r="B84" s="24">
        <v>21</v>
      </c>
      <c r="C84" s="48">
        <f t="shared" si="7"/>
        <v>0</v>
      </c>
      <c r="D84" s="15">
        <f t="shared" si="5"/>
        <v>0</v>
      </c>
      <c r="E84" s="37"/>
      <c r="F84" s="48">
        <f t="shared" si="8"/>
        <v>0</v>
      </c>
      <c r="G84" s="1"/>
      <c r="H84" s="48">
        <f t="shared" si="6"/>
        <v>0</v>
      </c>
      <c r="I84" s="48">
        <f t="shared" si="9"/>
        <v>0</v>
      </c>
      <c r="J84" s="10"/>
      <c r="K84" s="2"/>
    </row>
    <row r="85" spans="1:11" ht="15">
      <c r="A85" s="2"/>
      <c r="B85" s="24">
        <v>22</v>
      </c>
      <c r="C85" s="48">
        <f t="shared" si="7"/>
        <v>0</v>
      </c>
      <c r="D85" s="15">
        <f t="shared" si="5"/>
        <v>0</v>
      </c>
      <c r="E85" s="37"/>
      <c r="F85" s="48">
        <f t="shared" si="8"/>
        <v>0</v>
      </c>
      <c r="G85" s="1"/>
      <c r="H85" s="48">
        <f t="shared" si="6"/>
        <v>0</v>
      </c>
      <c r="I85" s="48">
        <f t="shared" si="9"/>
        <v>0</v>
      </c>
      <c r="J85" s="10"/>
      <c r="K85" s="2"/>
    </row>
    <row r="86" spans="1:11" ht="15">
      <c r="A86" s="2"/>
      <c r="B86" s="24">
        <v>23</v>
      </c>
      <c r="C86" s="48">
        <f t="shared" si="7"/>
        <v>0</v>
      </c>
      <c r="D86" s="15">
        <f t="shared" si="5"/>
        <v>0</v>
      </c>
      <c r="E86" s="37"/>
      <c r="F86" s="48">
        <f t="shared" si="8"/>
        <v>0</v>
      </c>
      <c r="G86" s="1"/>
      <c r="H86" s="48">
        <f t="shared" si="6"/>
        <v>0</v>
      </c>
      <c r="I86" s="48">
        <f t="shared" si="9"/>
        <v>0</v>
      </c>
      <c r="J86" s="10"/>
      <c r="K86" s="2"/>
    </row>
    <row r="87" spans="1:11" ht="15">
      <c r="A87" s="2"/>
      <c r="B87" s="24">
        <v>24</v>
      </c>
      <c r="C87" s="48">
        <f t="shared" si="7"/>
        <v>0</v>
      </c>
      <c r="D87" s="15">
        <f t="shared" si="5"/>
        <v>0</v>
      </c>
      <c r="E87" s="37"/>
      <c r="F87" s="48">
        <f t="shared" si="8"/>
        <v>0</v>
      </c>
      <c r="G87" s="1"/>
      <c r="H87" s="48">
        <f t="shared" si="6"/>
        <v>0</v>
      </c>
      <c r="I87" s="48">
        <f t="shared" si="9"/>
        <v>0</v>
      </c>
      <c r="J87" s="10"/>
      <c r="K87" s="2"/>
    </row>
    <row r="88" spans="1:11" ht="15">
      <c r="A88" s="2"/>
      <c r="B88" s="24">
        <v>25</v>
      </c>
      <c r="C88" s="48">
        <f t="shared" si="7"/>
        <v>0</v>
      </c>
      <c r="D88" s="15">
        <f t="shared" si="5"/>
        <v>0</v>
      </c>
      <c r="E88" s="37"/>
      <c r="F88" s="48">
        <f t="shared" si="8"/>
        <v>0</v>
      </c>
      <c r="G88" s="1"/>
      <c r="H88" s="48">
        <f t="shared" si="6"/>
        <v>0</v>
      </c>
      <c r="I88" s="48">
        <f t="shared" si="9"/>
        <v>0</v>
      </c>
      <c r="J88" s="10"/>
      <c r="K88" s="2"/>
    </row>
    <row r="89" spans="1:11" ht="15">
      <c r="A89" s="2"/>
      <c r="B89" s="24">
        <v>26</v>
      </c>
      <c r="C89" s="48">
        <f t="shared" si="7"/>
        <v>0</v>
      </c>
      <c r="D89" s="15">
        <f t="shared" si="5"/>
        <v>0</v>
      </c>
      <c r="E89" s="37"/>
      <c r="F89" s="48">
        <f t="shared" si="8"/>
        <v>0</v>
      </c>
      <c r="G89" s="1"/>
      <c r="H89" s="48">
        <f t="shared" si="6"/>
        <v>0</v>
      </c>
      <c r="I89" s="48">
        <f t="shared" si="9"/>
        <v>0</v>
      </c>
      <c r="J89" s="10"/>
      <c r="K89" s="2"/>
    </row>
    <row r="90" spans="1:11" ht="15">
      <c r="A90" s="2"/>
      <c r="B90" s="24">
        <v>27</v>
      </c>
      <c r="C90" s="48">
        <f t="shared" si="7"/>
        <v>0</v>
      </c>
      <c r="D90" s="15">
        <f t="shared" si="5"/>
        <v>0</v>
      </c>
      <c r="E90" s="37"/>
      <c r="F90" s="48">
        <f t="shared" si="8"/>
        <v>0</v>
      </c>
      <c r="G90" s="1"/>
      <c r="H90" s="48">
        <f t="shared" si="6"/>
        <v>0</v>
      </c>
      <c r="I90" s="48">
        <f t="shared" si="9"/>
        <v>0</v>
      </c>
      <c r="J90" s="10"/>
      <c r="K90" s="2"/>
    </row>
    <row r="91" spans="1:11" ht="15">
      <c r="A91" s="2"/>
      <c r="B91" s="24">
        <v>28</v>
      </c>
      <c r="C91" s="48">
        <f t="shared" si="7"/>
        <v>0</v>
      </c>
      <c r="D91" s="15">
        <f t="shared" si="5"/>
        <v>0</v>
      </c>
      <c r="E91" s="37"/>
      <c r="F91" s="48">
        <f t="shared" si="8"/>
        <v>0</v>
      </c>
      <c r="G91" s="1"/>
      <c r="H91" s="48">
        <f t="shared" si="6"/>
        <v>0</v>
      </c>
      <c r="I91" s="48">
        <f t="shared" si="9"/>
        <v>0</v>
      </c>
      <c r="J91" s="10"/>
      <c r="K91" s="2"/>
    </row>
    <row r="92" spans="1:11" ht="15">
      <c r="A92" s="2"/>
      <c r="B92" s="24">
        <v>29</v>
      </c>
      <c r="C92" s="48">
        <f t="shared" si="7"/>
        <v>0</v>
      </c>
      <c r="D92" s="15">
        <f t="shared" si="5"/>
        <v>0</v>
      </c>
      <c r="E92" s="37"/>
      <c r="F92" s="48">
        <f t="shared" si="8"/>
        <v>0</v>
      </c>
      <c r="G92" s="1"/>
      <c r="H92" s="48">
        <f t="shared" si="6"/>
        <v>0</v>
      </c>
      <c r="I92" s="48">
        <f t="shared" si="9"/>
        <v>0</v>
      </c>
      <c r="J92" s="10"/>
      <c r="K92" s="2"/>
    </row>
    <row r="93" spans="1:11" ht="15">
      <c r="A93" s="2"/>
      <c r="B93" s="24">
        <v>30</v>
      </c>
      <c r="C93" s="48">
        <f t="shared" si="7"/>
        <v>0</v>
      </c>
      <c r="D93" s="15">
        <f t="shared" si="5"/>
        <v>0</v>
      </c>
      <c r="E93" s="37"/>
      <c r="F93" s="48">
        <f t="shared" si="8"/>
        <v>0</v>
      </c>
      <c r="G93" s="1"/>
      <c r="H93" s="48">
        <f t="shared" si="6"/>
        <v>0</v>
      </c>
      <c r="I93" s="48">
        <f t="shared" si="9"/>
        <v>0</v>
      </c>
      <c r="J93" s="10"/>
      <c r="K93" s="2"/>
    </row>
    <row r="94" spans="1:11" ht="15">
      <c r="A94" s="2"/>
      <c r="B94" s="24">
        <v>31</v>
      </c>
      <c r="C94" s="49">
        <f t="shared" si="7"/>
        <v>0</v>
      </c>
      <c r="D94" s="15">
        <f t="shared" si="5"/>
        <v>0</v>
      </c>
      <c r="E94" s="38"/>
      <c r="F94" s="49">
        <f t="shared" si="8"/>
        <v>0</v>
      </c>
      <c r="G94" s="1"/>
      <c r="H94" s="49">
        <f t="shared" si="6"/>
        <v>0</v>
      </c>
      <c r="I94" s="49">
        <f t="shared" si="9"/>
        <v>0</v>
      </c>
      <c r="J94" s="10"/>
      <c r="K94" s="2"/>
    </row>
    <row r="95" spans="1:11" ht="15.75">
      <c r="A95" s="2"/>
      <c r="B95" s="11"/>
      <c r="C95" s="3" t="s">
        <v>9</v>
      </c>
      <c r="D95" s="4"/>
      <c r="E95" s="6">
        <f>SUM(D64:D94)</f>
        <v>0</v>
      </c>
      <c r="F95" s="19"/>
      <c r="G95" s="5" t="s">
        <v>10</v>
      </c>
      <c r="H95" s="4"/>
      <c r="I95" s="6">
        <f>SUM(H64:H94)</f>
        <v>0</v>
      </c>
      <c r="J95" s="15"/>
      <c r="K95" s="2"/>
    </row>
    <row r="96" spans="1:11" ht="6.75" customHeight="1">
      <c r="A96" s="2"/>
      <c r="B96" s="12"/>
      <c r="C96" s="14"/>
      <c r="D96" s="14"/>
      <c r="E96" s="15"/>
      <c r="F96" s="14"/>
      <c r="G96" s="14"/>
      <c r="H96" s="14"/>
      <c r="I96" s="15"/>
      <c r="J96" s="16"/>
      <c r="K96" s="2"/>
    </row>
    <row r="97" spans="1:11" ht="7.5" customHeight="1">
      <c r="A97" s="2"/>
      <c r="B97" s="13"/>
      <c r="C97" s="14"/>
      <c r="D97" s="14"/>
      <c r="E97" s="14"/>
      <c r="F97" s="15"/>
      <c r="G97" s="15"/>
      <c r="H97" s="15"/>
      <c r="I97" s="14"/>
      <c r="J97" s="14"/>
      <c r="K97" s="2"/>
    </row>
    <row r="98" spans="1:11" ht="15">
      <c r="A98" s="2"/>
      <c r="B98" s="12"/>
      <c r="C98" s="18" t="s">
        <v>19</v>
      </c>
      <c r="D98" s="14"/>
      <c r="E98" s="14"/>
      <c r="F98" s="17"/>
      <c r="G98" s="17" t="s">
        <v>26</v>
      </c>
      <c r="H98" s="17"/>
      <c r="I98" s="14"/>
      <c r="J98" s="14"/>
      <c r="K98" s="2"/>
    </row>
    <row r="99" spans="1:11" ht="15">
      <c r="A99" s="2"/>
      <c r="B99" s="12"/>
      <c r="C99" s="18"/>
      <c r="D99" s="12"/>
      <c r="E99" s="12"/>
      <c r="F99" s="12"/>
      <c r="G99" s="12"/>
      <c r="H99" s="12"/>
      <c r="I99" s="12"/>
      <c r="J99" s="12"/>
      <c r="K99" s="2"/>
    </row>
    <row r="100" spans="1:11" ht="15.75">
      <c r="A100" s="2"/>
      <c r="B100" s="12"/>
      <c r="C100" s="20" t="s">
        <v>11</v>
      </c>
      <c r="D100" s="21"/>
      <c r="E100" s="34">
        <f>(E95*0.01)</f>
        <v>0</v>
      </c>
      <c r="F100" s="21" t="s">
        <v>12</v>
      </c>
      <c r="G100" s="22"/>
      <c r="H100" s="23"/>
      <c r="I100" s="35">
        <f>(E100+130)</f>
        <v>130</v>
      </c>
      <c r="J100" s="12"/>
      <c r="K100" s="2"/>
    </row>
    <row r="101" spans="1:11" ht="15.75" customHeight="1">
      <c r="A101" s="2"/>
      <c r="B101" s="12"/>
      <c r="C101" s="13"/>
      <c r="D101" s="12"/>
      <c r="E101" s="13"/>
      <c r="F101" s="12"/>
      <c r="G101" s="12"/>
      <c r="H101" s="12"/>
      <c r="I101" s="28" t="str">
        <f>IF(ABS(I95)&gt;I100,"FAIL","PASS")</f>
        <v>PASS</v>
      </c>
      <c r="J101" s="12"/>
      <c r="K101" s="2"/>
    </row>
    <row r="102" spans="1:11" ht="23.25" customHeight="1">
      <c r="A102" s="2"/>
      <c r="B102" s="12"/>
      <c r="C102" s="13"/>
      <c r="D102" s="12"/>
      <c r="E102" s="12"/>
      <c r="F102" s="12"/>
      <c r="G102" s="12"/>
      <c r="H102" s="12"/>
      <c r="I102" s="12"/>
      <c r="J102" s="12"/>
      <c r="K102" s="2"/>
    </row>
    <row r="103" spans="1:11" ht="19.5" customHeight="1">
      <c r="A103" s="2"/>
      <c r="B103" s="2" t="s">
        <v>24</v>
      </c>
      <c r="C103" s="2"/>
      <c r="D103" s="2"/>
      <c r="E103" s="2" t="s">
        <v>25</v>
      </c>
      <c r="F103" s="2"/>
      <c r="G103" s="2" t="s">
        <v>27</v>
      </c>
      <c r="H103" s="2"/>
      <c r="I103" s="2"/>
      <c r="J103" s="2"/>
      <c r="K103" s="2"/>
    </row>
    <row r="104" ht="1.5" customHeight="1"/>
    <row r="105" spans="1:11" ht="13.5" thickBo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4.25" thickBot="1" thickTop="1">
      <c r="A106" s="2"/>
      <c r="B106" s="30"/>
      <c r="C106" s="30"/>
      <c r="D106" s="29"/>
      <c r="E106" s="31"/>
      <c r="F106" s="31"/>
      <c r="G106" s="29"/>
      <c r="H106" s="31"/>
      <c r="I106" s="31"/>
      <c r="J106" s="30"/>
      <c r="K106" s="2"/>
    </row>
    <row r="107" spans="1:11" ht="14.25" thickBot="1" thickTop="1">
      <c r="A107" s="2"/>
      <c r="B107" s="30"/>
      <c r="C107" s="30"/>
      <c r="D107" s="29"/>
      <c r="E107" s="31"/>
      <c r="F107" s="31"/>
      <c r="G107" s="29" t="s">
        <v>13</v>
      </c>
      <c r="H107" s="31"/>
      <c r="I107" s="31"/>
      <c r="J107" s="30"/>
      <c r="K107" s="2"/>
    </row>
    <row r="108" spans="1:11" ht="14.25" thickBot="1" thickTop="1">
      <c r="A108" s="2"/>
      <c r="B108" s="30"/>
      <c r="C108" s="30"/>
      <c r="D108" s="29"/>
      <c r="E108" s="31"/>
      <c r="F108" s="31"/>
      <c r="G108" s="29" t="s">
        <v>18</v>
      </c>
      <c r="H108" s="31"/>
      <c r="I108" s="31"/>
      <c r="J108" s="30"/>
      <c r="K108" s="2"/>
    </row>
    <row r="109" spans="1:11" ht="14.25" thickBot="1" thickTop="1">
      <c r="A109" s="2"/>
      <c r="B109" s="30"/>
      <c r="C109" s="30"/>
      <c r="D109" s="29" t="s">
        <v>15</v>
      </c>
      <c r="E109" s="33"/>
      <c r="F109" s="33"/>
      <c r="G109" s="29" t="s">
        <v>21</v>
      </c>
      <c r="H109" s="31"/>
      <c r="I109" s="31"/>
      <c r="J109" s="30"/>
      <c r="K109" s="2"/>
    </row>
    <row r="110" spans="1:11" ht="14.25" thickBot="1" thickTop="1">
      <c r="A110" s="2"/>
      <c r="B110" s="30"/>
      <c r="C110" s="29" t="s">
        <v>20</v>
      </c>
      <c r="D110" s="32"/>
      <c r="E110" s="29" t="s">
        <v>14</v>
      </c>
      <c r="F110" s="40"/>
      <c r="G110" s="29"/>
      <c r="H110" s="31"/>
      <c r="I110" s="31"/>
      <c r="J110" s="30"/>
      <c r="K110" s="2"/>
    </row>
    <row r="111" spans="1:11" ht="14.25" thickBot="1" thickTop="1">
      <c r="A111" s="2"/>
      <c r="B111" s="7"/>
      <c r="C111" s="39"/>
      <c r="D111" s="32"/>
      <c r="E111" s="39" t="s">
        <v>16</v>
      </c>
      <c r="F111" s="40"/>
      <c r="G111" s="39" t="s">
        <v>17</v>
      </c>
      <c r="H111" s="41"/>
      <c r="I111" s="7"/>
      <c r="J111" s="7"/>
      <c r="K111" s="2"/>
    </row>
    <row r="112" spans="1:11" ht="13.5" thickTop="1">
      <c r="A112" s="2"/>
      <c r="B112" s="7"/>
      <c r="C112" s="7"/>
      <c r="D112" s="7"/>
      <c r="E112" s="7"/>
      <c r="F112" s="8" t="s">
        <v>23</v>
      </c>
      <c r="G112" s="7"/>
      <c r="H112" s="7"/>
      <c r="I112" s="7"/>
      <c r="J112" s="7"/>
      <c r="K112" s="2"/>
    </row>
    <row r="113" spans="1:11" ht="12.75">
      <c r="A113" s="2"/>
      <c r="B113" s="10"/>
      <c r="C113" s="25"/>
      <c r="D113" s="25"/>
      <c r="E113" s="25" t="s">
        <v>22</v>
      </c>
      <c r="F113" s="25"/>
      <c r="G113" s="25"/>
      <c r="H113" s="25"/>
      <c r="I113" s="25"/>
      <c r="J113" s="10"/>
      <c r="K113" s="2"/>
    </row>
    <row r="114" spans="1:11" ht="12.75">
      <c r="A114" s="2"/>
      <c r="B114" s="10"/>
      <c r="C114" s="26" t="s">
        <v>0</v>
      </c>
      <c r="D114" s="26" t="s">
        <v>2</v>
      </c>
      <c r="E114" s="26" t="s">
        <v>3</v>
      </c>
      <c r="F114" s="26" t="s">
        <v>5</v>
      </c>
      <c r="G114" s="26" t="s">
        <v>6</v>
      </c>
      <c r="H114" s="26" t="s">
        <v>7</v>
      </c>
      <c r="I114" s="26"/>
      <c r="J114" s="10"/>
      <c r="K114" s="2"/>
    </row>
    <row r="115" spans="1:11" ht="12.75">
      <c r="A115" s="2"/>
      <c r="B115" s="10"/>
      <c r="C115" s="27" t="s">
        <v>1</v>
      </c>
      <c r="D115" s="27"/>
      <c r="E115" s="27" t="s">
        <v>4</v>
      </c>
      <c r="F115" s="27" t="s">
        <v>1</v>
      </c>
      <c r="G115" s="27" t="s">
        <v>1</v>
      </c>
      <c r="H115" s="27" t="s">
        <v>8</v>
      </c>
      <c r="I115" s="27"/>
      <c r="J115" s="10"/>
      <c r="K115" s="2"/>
    </row>
    <row r="116" spans="1:11" ht="15">
      <c r="A116" s="2"/>
      <c r="B116" s="24">
        <v>1</v>
      </c>
      <c r="C116" s="9"/>
      <c r="D116" s="55"/>
      <c r="F116" s="50">
        <f>(C116-D116+E116)</f>
        <v>0</v>
      </c>
      <c r="H116" s="50">
        <f>(G116-F116)</f>
        <v>0</v>
      </c>
      <c r="I116" s="50">
        <f>(H116)</f>
        <v>0</v>
      </c>
      <c r="J116" s="10"/>
      <c r="K116" s="2"/>
    </row>
    <row r="117" spans="1:11" ht="15">
      <c r="A117" s="2"/>
      <c r="B117" s="24">
        <v>2</v>
      </c>
      <c r="C117" s="48">
        <f>(G116)</f>
        <v>0</v>
      </c>
      <c r="D117" s="55"/>
      <c r="F117" s="48">
        <f>(C117-D117+E117)</f>
        <v>0</v>
      </c>
      <c r="H117" s="48">
        <f aca="true" t="shared" si="10" ref="H117:H146">(G117-F117)</f>
        <v>0</v>
      </c>
      <c r="I117" s="48">
        <f>(I116+H117)</f>
        <v>0</v>
      </c>
      <c r="J117" s="10"/>
      <c r="K117" s="2"/>
    </row>
    <row r="118" spans="1:11" ht="15">
      <c r="A118" s="2"/>
      <c r="B118" s="24">
        <v>3</v>
      </c>
      <c r="C118" s="48">
        <f aca="true" t="shared" si="11" ref="C118:C146">(G117)</f>
        <v>0</v>
      </c>
      <c r="D118" s="55"/>
      <c r="F118" s="48">
        <f aca="true" t="shared" si="12" ref="F118:F146">(C118-D118+E118)</f>
        <v>0</v>
      </c>
      <c r="H118" s="48">
        <f t="shared" si="10"/>
        <v>0</v>
      </c>
      <c r="I118" s="48">
        <f aca="true" t="shared" si="13" ref="I118:I146">(I117+H118)</f>
        <v>0</v>
      </c>
      <c r="J118" s="10"/>
      <c r="K118" s="2"/>
    </row>
    <row r="119" spans="1:11" ht="15">
      <c r="A119" s="2"/>
      <c r="B119" s="24">
        <v>4</v>
      </c>
      <c r="C119" s="48">
        <f t="shared" si="11"/>
        <v>0</v>
      </c>
      <c r="D119" s="55"/>
      <c r="F119" s="48">
        <f t="shared" si="12"/>
        <v>0</v>
      </c>
      <c r="H119" s="48">
        <f t="shared" si="10"/>
        <v>0</v>
      </c>
      <c r="I119" s="48">
        <f t="shared" si="13"/>
        <v>0</v>
      </c>
      <c r="J119" s="10"/>
      <c r="K119" s="2"/>
    </row>
    <row r="120" spans="1:11" ht="15">
      <c r="A120" s="2"/>
      <c r="B120" s="24">
        <v>5</v>
      </c>
      <c r="C120" s="48">
        <f t="shared" si="11"/>
        <v>0</v>
      </c>
      <c r="D120" s="55"/>
      <c r="F120" s="48">
        <f t="shared" si="12"/>
        <v>0</v>
      </c>
      <c r="H120" s="48">
        <f t="shared" si="10"/>
        <v>0</v>
      </c>
      <c r="I120" s="48">
        <f t="shared" si="13"/>
        <v>0</v>
      </c>
      <c r="J120" s="10"/>
      <c r="K120" s="2"/>
    </row>
    <row r="121" spans="1:11" ht="15">
      <c r="A121" s="2"/>
      <c r="B121" s="24">
        <v>6</v>
      </c>
      <c r="C121" s="48">
        <f t="shared" si="11"/>
        <v>0</v>
      </c>
      <c r="D121" s="55"/>
      <c r="F121" s="48">
        <f t="shared" si="12"/>
        <v>0</v>
      </c>
      <c r="H121" s="48">
        <f t="shared" si="10"/>
        <v>0</v>
      </c>
      <c r="I121" s="48">
        <f t="shared" si="13"/>
        <v>0</v>
      </c>
      <c r="J121" s="10"/>
      <c r="K121" s="2"/>
    </row>
    <row r="122" spans="1:11" ht="15">
      <c r="A122" s="2"/>
      <c r="B122" s="24">
        <v>7</v>
      </c>
      <c r="C122" s="48">
        <f t="shared" si="11"/>
        <v>0</v>
      </c>
      <c r="D122" s="55"/>
      <c r="F122" s="48">
        <f t="shared" si="12"/>
        <v>0</v>
      </c>
      <c r="H122" s="48">
        <f t="shared" si="10"/>
        <v>0</v>
      </c>
      <c r="I122" s="48">
        <f t="shared" si="13"/>
        <v>0</v>
      </c>
      <c r="J122" s="10"/>
      <c r="K122" s="2"/>
    </row>
    <row r="123" spans="1:11" ht="15">
      <c r="A123" s="2"/>
      <c r="B123" s="24">
        <v>8</v>
      </c>
      <c r="C123" s="48">
        <f t="shared" si="11"/>
        <v>0</v>
      </c>
      <c r="D123" s="55"/>
      <c r="F123" s="48">
        <f t="shared" si="12"/>
        <v>0</v>
      </c>
      <c r="H123" s="48">
        <f t="shared" si="10"/>
        <v>0</v>
      </c>
      <c r="I123" s="48">
        <f t="shared" si="13"/>
        <v>0</v>
      </c>
      <c r="J123" s="10"/>
      <c r="K123" s="2"/>
    </row>
    <row r="124" spans="1:11" ht="15">
      <c r="A124" s="2"/>
      <c r="B124" s="24">
        <v>9</v>
      </c>
      <c r="C124" s="48">
        <f t="shared" si="11"/>
        <v>0</v>
      </c>
      <c r="D124" s="55"/>
      <c r="F124" s="48">
        <f t="shared" si="12"/>
        <v>0</v>
      </c>
      <c r="H124" s="48">
        <f t="shared" si="10"/>
        <v>0</v>
      </c>
      <c r="I124" s="48">
        <f t="shared" si="13"/>
        <v>0</v>
      </c>
      <c r="J124" s="10"/>
      <c r="K124" s="2"/>
    </row>
    <row r="125" spans="1:11" ht="15">
      <c r="A125" s="2"/>
      <c r="B125" s="24">
        <v>10</v>
      </c>
      <c r="C125" s="48">
        <f t="shared" si="11"/>
        <v>0</v>
      </c>
      <c r="D125" s="55"/>
      <c r="F125" s="48">
        <f t="shared" si="12"/>
        <v>0</v>
      </c>
      <c r="H125" s="48">
        <f t="shared" si="10"/>
        <v>0</v>
      </c>
      <c r="I125" s="48">
        <f t="shared" si="13"/>
        <v>0</v>
      </c>
      <c r="J125" s="10"/>
      <c r="K125" s="2"/>
    </row>
    <row r="126" spans="1:11" ht="15">
      <c r="A126" s="2"/>
      <c r="B126" s="24">
        <v>11</v>
      </c>
      <c r="C126" s="48">
        <f t="shared" si="11"/>
        <v>0</v>
      </c>
      <c r="D126" s="55"/>
      <c r="F126" s="48">
        <f t="shared" si="12"/>
        <v>0</v>
      </c>
      <c r="H126" s="48">
        <f t="shared" si="10"/>
        <v>0</v>
      </c>
      <c r="I126" s="48">
        <f t="shared" si="13"/>
        <v>0</v>
      </c>
      <c r="J126" s="10"/>
      <c r="K126" s="2"/>
    </row>
    <row r="127" spans="1:11" ht="15">
      <c r="A127" s="2"/>
      <c r="B127" s="24">
        <v>12</v>
      </c>
      <c r="C127" s="48">
        <f t="shared" si="11"/>
        <v>0</v>
      </c>
      <c r="D127" s="55"/>
      <c r="F127" s="48">
        <f t="shared" si="12"/>
        <v>0</v>
      </c>
      <c r="H127" s="48">
        <f t="shared" si="10"/>
        <v>0</v>
      </c>
      <c r="I127" s="48">
        <f t="shared" si="13"/>
        <v>0</v>
      </c>
      <c r="J127" s="10"/>
      <c r="K127" s="2"/>
    </row>
    <row r="128" spans="1:11" ht="15">
      <c r="A128" s="2"/>
      <c r="B128" s="24">
        <v>13</v>
      </c>
      <c r="C128" s="48">
        <f t="shared" si="11"/>
        <v>0</v>
      </c>
      <c r="D128" s="55"/>
      <c r="F128" s="48">
        <f t="shared" si="12"/>
        <v>0</v>
      </c>
      <c r="H128" s="48">
        <f t="shared" si="10"/>
        <v>0</v>
      </c>
      <c r="I128" s="48">
        <f t="shared" si="13"/>
        <v>0</v>
      </c>
      <c r="J128" s="10"/>
      <c r="K128" s="2"/>
    </row>
    <row r="129" spans="1:11" ht="15">
      <c r="A129" s="2"/>
      <c r="B129" s="24">
        <v>14</v>
      </c>
      <c r="C129" s="48">
        <f t="shared" si="11"/>
        <v>0</v>
      </c>
      <c r="D129" s="55"/>
      <c r="F129" s="48">
        <f t="shared" si="12"/>
        <v>0</v>
      </c>
      <c r="H129" s="48">
        <f t="shared" si="10"/>
        <v>0</v>
      </c>
      <c r="I129" s="48">
        <f t="shared" si="13"/>
        <v>0</v>
      </c>
      <c r="J129" s="10"/>
      <c r="K129" s="2"/>
    </row>
    <row r="130" spans="1:11" ht="15">
      <c r="A130" s="2"/>
      <c r="B130" s="24">
        <v>15</v>
      </c>
      <c r="C130" s="48">
        <f t="shared" si="11"/>
        <v>0</v>
      </c>
      <c r="D130" s="55"/>
      <c r="F130" s="48">
        <f t="shared" si="12"/>
        <v>0</v>
      </c>
      <c r="H130" s="48">
        <f t="shared" si="10"/>
        <v>0</v>
      </c>
      <c r="I130" s="48">
        <f t="shared" si="13"/>
        <v>0</v>
      </c>
      <c r="J130" s="10"/>
      <c r="K130" s="2"/>
    </row>
    <row r="131" spans="1:11" ht="15">
      <c r="A131" s="2"/>
      <c r="B131" s="24">
        <v>16</v>
      </c>
      <c r="C131" s="48">
        <f t="shared" si="11"/>
        <v>0</v>
      </c>
      <c r="D131" s="55"/>
      <c r="F131" s="48">
        <f t="shared" si="12"/>
        <v>0</v>
      </c>
      <c r="H131" s="48">
        <f t="shared" si="10"/>
        <v>0</v>
      </c>
      <c r="I131" s="48">
        <f t="shared" si="13"/>
        <v>0</v>
      </c>
      <c r="J131" s="10"/>
      <c r="K131" s="2"/>
    </row>
    <row r="132" spans="1:11" ht="15">
      <c r="A132" s="2"/>
      <c r="B132" s="24">
        <v>17</v>
      </c>
      <c r="C132" s="48">
        <f t="shared" si="11"/>
        <v>0</v>
      </c>
      <c r="D132" s="55"/>
      <c r="F132" s="48">
        <f t="shared" si="12"/>
        <v>0</v>
      </c>
      <c r="H132" s="48">
        <f t="shared" si="10"/>
        <v>0</v>
      </c>
      <c r="I132" s="48">
        <f t="shared" si="13"/>
        <v>0</v>
      </c>
      <c r="J132" s="10"/>
      <c r="K132" s="2"/>
    </row>
    <row r="133" spans="1:11" ht="15">
      <c r="A133" s="2"/>
      <c r="B133" s="24">
        <v>18</v>
      </c>
      <c r="C133" s="48">
        <f t="shared" si="11"/>
        <v>0</v>
      </c>
      <c r="D133" s="55"/>
      <c r="F133" s="48">
        <f t="shared" si="12"/>
        <v>0</v>
      </c>
      <c r="H133" s="48">
        <f t="shared" si="10"/>
        <v>0</v>
      </c>
      <c r="I133" s="48">
        <f t="shared" si="13"/>
        <v>0</v>
      </c>
      <c r="J133" s="10"/>
      <c r="K133" s="2"/>
    </row>
    <row r="134" spans="1:11" ht="15">
      <c r="A134" s="2"/>
      <c r="B134" s="24">
        <v>19</v>
      </c>
      <c r="C134" s="48">
        <f t="shared" si="11"/>
        <v>0</v>
      </c>
      <c r="D134" s="55"/>
      <c r="F134" s="48">
        <f t="shared" si="12"/>
        <v>0</v>
      </c>
      <c r="H134" s="48">
        <f t="shared" si="10"/>
        <v>0</v>
      </c>
      <c r="I134" s="48">
        <f t="shared" si="13"/>
        <v>0</v>
      </c>
      <c r="J134" s="10"/>
      <c r="K134" s="2"/>
    </row>
    <row r="135" spans="1:11" ht="15">
      <c r="A135" s="2"/>
      <c r="B135" s="24">
        <v>20</v>
      </c>
      <c r="C135" s="48">
        <f t="shared" si="11"/>
        <v>0</v>
      </c>
      <c r="D135" s="55"/>
      <c r="F135" s="48">
        <f t="shared" si="12"/>
        <v>0</v>
      </c>
      <c r="H135" s="48">
        <f t="shared" si="10"/>
        <v>0</v>
      </c>
      <c r="I135" s="48">
        <f t="shared" si="13"/>
        <v>0</v>
      </c>
      <c r="J135" s="10"/>
      <c r="K135" s="2"/>
    </row>
    <row r="136" spans="1:11" ht="15">
      <c r="A136" s="2"/>
      <c r="B136" s="24">
        <v>21</v>
      </c>
      <c r="C136" s="48">
        <f t="shared" si="11"/>
        <v>0</v>
      </c>
      <c r="D136" s="55"/>
      <c r="F136" s="48">
        <f t="shared" si="12"/>
        <v>0</v>
      </c>
      <c r="H136" s="48">
        <f t="shared" si="10"/>
        <v>0</v>
      </c>
      <c r="I136" s="48">
        <f t="shared" si="13"/>
        <v>0</v>
      </c>
      <c r="J136" s="10"/>
      <c r="K136" s="2"/>
    </row>
    <row r="137" spans="1:11" ht="15">
      <c r="A137" s="2"/>
      <c r="B137" s="24">
        <v>22</v>
      </c>
      <c r="C137" s="48">
        <f t="shared" si="11"/>
        <v>0</v>
      </c>
      <c r="D137" s="55"/>
      <c r="F137" s="48">
        <f t="shared" si="12"/>
        <v>0</v>
      </c>
      <c r="H137" s="48">
        <f t="shared" si="10"/>
        <v>0</v>
      </c>
      <c r="I137" s="48">
        <f t="shared" si="13"/>
        <v>0</v>
      </c>
      <c r="J137" s="10"/>
      <c r="K137" s="2"/>
    </row>
    <row r="138" spans="1:11" ht="15">
      <c r="A138" s="2"/>
      <c r="B138" s="24">
        <v>23</v>
      </c>
      <c r="C138" s="48">
        <f t="shared" si="11"/>
        <v>0</v>
      </c>
      <c r="D138" s="55"/>
      <c r="F138" s="48">
        <f t="shared" si="12"/>
        <v>0</v>
      </c>
      <c r="H138" s="48">
        <f t="shared" si="10"/>
        <v>0</v>
      </c>
      <c r="I138" s="48">
        <f t="shared" si="13"/>
        <v>0</v>
      </c>
      <c r="J138" s="10"/>
      <c r="K138" s="2"/>
    </row>
    <row r="139" spans="1:11" ht="15">
      <c r="A139" s="2"/>
      <c r="B139" s="24">
        <v>24</v>
      </c>
      <c r="C139" s="48">
        <f t="shared" si="11"/>
        <v>0</v>
      </c>
      <c r="D139" s="55"/>
      <c r="F139" s="48">
        <f t="shared" si="12"/>
        <v>0</v>
      </c>
      <c r="H139" s="48">
        <f t="shared" si="10"/>
        <v>0</v>
      </c>
      <c r="I139" s="48">
        <f t="shared" si="13"/>
        <v>0</v>
      </c>
      <c r="J139" s="10"/>
      <c r="K139" s="2"/>
    </row>
    <row r="140" spans="1:11" ht="15">
      <c r="A140" s="2"/>
      <c r="B140" s="24">
        <v>25</v>
      </c>
      <c r="C140" s="48">
        <f t="shared" si="11"/>
        <v>0</v>
      </c>
      <c r="D140" s="55"/>
      <c r="F140" s="48">
        <f t="shared" si="12"/>
        <v>0</v>
      </c>
      <c r="H140" s="48">
        <f t="shared" si="10"/>
        <v>0</v>
      </c>
      <c r="I140" s="48">
        <f t="shared" si="13"/>
        <v>0</v>
      </c>
      <c r="J140" s="10"/>
      <c r="K140" s="2"/>
    </row>
    <row r="141" spans="1:11" ht="15">
      <c r="A141" s="2"/>
      <c r="B141" s="24">
        <v>26</v>
      </c>
      <c r="C141" s="48">
        <f t="shared" si="11"/>
        <v>0</v>
      </c>
      <c r="D141" s="55"/>
      <c r="F141" s="48">
        <f t="shared" si="12"/>
        <v>0</v>
      </c>
      <c r="H141" s="48">
        <f t="shared" si="10"/>
        <v>0</v>
      </c>
      <c r="I141" s="48">
        <f t="shared" si="13"/>
        <v>0</v>
      </c>
      <c r="J141" s="10"/>
      <c r="K141" s="2"/>
    </row>
    <row r="142" spans="1:11" ht="15">
      <c r="A142" s="2"/>
      <c r="B142" s="24">
        <v>27</v>
      </c>
      <c r="C142" s="48">
        <f t="shared" si="11"/>
        <v>0</v>
      </c>
      <c r="D142" s="55"/>
      <c r="F142" s="48">
        <f t="shared" si="12"/>
        <v>0</v>
      </c>
      <c r="H142" s="48">
        <f t="shared" si="10"/>
        <v>0</v>
      </c>
      <c r="I142" s="48">
        <f t="shared" si="13"/>
        <v>0</v>
      </c>
      <c r="J142" s="10"/>
      <c r="K142" s="2"/>
    </row>
    <row r="143" spans="1:11" ht="15">
      <c r="A143" s="2"/>
      <c r="B143" s="24">
        <v>28</v>
      </c>
      <c r="C143" s="48">
        <f t="shared" si="11"/>
        <v>0</v>
      </c>
      <c r="D143" s="55"/>
      <c r="F143" s="48">
        <f t="shared" si="12"/>
        <v>0</v>
      </c>
      <c r="H143" s="48">
        <f t="shared" si="10"/>
        <v>0</v>
      </c>
      <c r="I143" s="48">
        <f t="shared" si="13"/>
        <v>0</v>
      </c>
      <c r="J143" s="10"/>
      <c r="K143" s="2"/>
    </row>
    <row r="144" spans="1:11" ht="15">
      <c r="A144" s="2"/>
      <c r="B144" s="24">
        <v>29</v>
      </c>
      <c r="C144" s="48">
        <f t="shared" si="11"/>
        <v>0</v>
      </c>
      <c r="D144" s="55"/>
      <c r="F144" s="48">
        <f t="shared" si="12"/>
        <v>0</v>
      </c>
      <c r="H144" s="48">
        <f t="shared" si="10"/>
        <v>0</v>
      </c>
      <c r="I144" s="48">
        <f t="shared" si="13"/>
        <v>0</v>
      </c>
      <c r="J144" s="10"/>
      <c r="K144" s="2"/>
    </row>
    <row r="145" spans="1:11" ht="15">
      <c r="A145" s="2"/>
      <c r="B145" s="24">
        <v>30</v>
      </c>
      <c r="C145" s="48">
        <f t="shared" si="11"/>
        <v>0</v>
      </c>
      <c r="D145" s="55"/>
      <c r="F145" s="48">
        <f t="shared" si="12"/>
        <v>0</v>
      </c>
      <c r="H145" s="48">
        <f t="shared" si="10"/>
        <v>0</v>
      </c>
      <c r="I145" s="48">
        <f t="shared" si="13"/>
        <v>0</v>
      </c>
      <c r="J145" s="10"/>
      <c r="K145" s="2"/>
    </row>
    <row r="146" spans="1:11" ht="15">
      <c r="A146" s="2"/>
      <c r="B146" s="24">
        <v>31</v>
      </c>
      <c r="C146" s="49">
        <f t="shared" si="11"/>
        <v>0</v>
      </c>
      <c r="D146" s="55"/>
      <c r="F146" s="49">
        <f t="shared" si="12"/>
        <v>0</v>
      </c>
      <c r="H146" s="49">
        <f t="shared" si="10"/>
        <v>0</v>
      </c>
      <c r="I146" s="49">
        <f t="shared" si="13"/>
        <v>0</v>
      </c>
      <c r="J146" s="10"/>
      <c r="K146" s="2"/>
    </row>
    <row r="147" spans="1:11" ht="15.75">
      <c r="A147" s="2"/>
      <c r="B147" s="11"/>
      <c r="C147" s="3" t="s">
        <v>9</v>
      </c>
      <c r="D147" s="4"/>
      <c r="E147" s="6">
        <f>SUM(D116:D146)</f>
        <v>0</v>
      </c>
      <c r="F147" s="19"/>
      <c r="G147" s="5" t="s">
        <v>10</v>
      </c>
      <c r="H147" s="4"/>
      <c r="I147" s="6">
        <f>SUM(H116:H146)</f>
        <v>0</v>
      </c>
      <c r="J147" s="15"/>
      <c r="K147" s="2"/>
    </row>
    <row r="148" spans="1:11" ht="6" customHeight="1">
      <c r="A148" s="2"/>
      <c r="B148" s="12"/>
      <c r="C148" s="14"/>
      <c r="D148" s="14"/>
      <c r="E148" s="15"/>
      <c r="F148" s="14"/>
      <c r="G148" s="14"/>
      <c r="H148" s="14"/>
      <c r="I148" s="15"/>
      <c r="J148" s="16"/>
      <c r="K148" s="2"/>
    </row>
    <row r="149" spans="1:11" ht="6.75" customHeight="1">
      <c r="A149" s="2"/>
      <c r="B149" s="13"/>
      <c r="C149" s="14"/>
      <c r="D149" s="14"/>
      <c r="E149" s="14"/>
      <c r="F149" s="15"/>
      <c r="G149" s="15"/>
      <c r="H149" s="15"/>
      <c r="I149" s="14"/>
      <c r="J149" s="14"/>
      <c r="K149" s="2"/>
    </row>
    <row r="150" spans="1:11" ht="15">
      <c r="A150" s="2"/>
      <c r="B150" s="12"/>
      <c r="C150" s="18" t="s">
        <v>19</v>
      </c>
      <c r="D150" s="14"/>
      <c r="E150" s="14"/>
      <c r="F150" s="17"/>
      <c r="G150" s="17" t="s">
        <v>26</v>
      </c>
      <c r="H150" s="17"/>
      <c r="I150" s="14"/>
      <c r="J150" s="14"/>
      <c r="K150" s="2"/>
    </row>
    <row r="151" spans="1:11" ht="15">
      <c r="A151" s="2"/>
      <c r="B151" s="12"/>
      <c r="C151" s="18"/>
      <c r="D151" s="12"/>
      <c r="E151" s="12"/>
      <c r="F151" s="12"/>
      <c r="G151" s="12"/>
      <c r="H151" s="12"/>
      <c r="I151" s="12"/>
      <c r="J151" s="12"/>
      <c r="K151" s="2"/>
    </row>
    <row r="152" spans="1:11" ht="15.75">
      <c r="A152" s="2"/>
      <c r="B152" s="12"/>
      <c r="C152" s="20" t="s">
        <v>11</v>
      </c>
      <c r="D152" s="21"/>
      <c r="E152" s="34">
        <f>(E147*0.01)</f>
        <v>0</v>
      </c>
      <c r="F152" s="21" t="s">
        <v>12</v>
      </c>
      <c r="G152" s="22"/>
      <c r="H152" s="23"/>
      <c r="I152" s="35">
        <f>(E152+130)</f>
        <v>130</v>
      </c>
      <c r="J152" s="12"/>
      <c r="K152" s="2"/>
    </row>
    <row r="153" spans="1:11" ht="15">
      <c r="A153" s="2"/>
      <c r="B153" s="12"/>
      <c r="C153" s="13"/>
      <c r="D153" s="12"/>
      <c r="E153" s="13"/>
      <c r="F153" s="12"/>
      <c r="G153" s="12"/>
      <c r="H153" s="12"/>
      <c r="I153" s="28" t="str">
        <f>IF(ABS(I147)&gt;I152,"FAIL","PASS")</f>
        <v>PASS</v>
      </c>
      <c r="J153" s="12"/>
      <c r="K153" s="2"/>
    </row>
    <row r="154" spans="1:11" ht="26.25" customHeight="1">
      <c r="A154" s="2"/>
      <c r="B154" s="12"/>
      <c r="C154" s="13"/>
      <c r="D154" s="12"/>
      <c r="E154" s="12"/>
      <c r="F154" s="12"/>
      <c r="G154" s="12"/>
      <c r="H154" s="12"/>
      <c r="I154" s="12"/>
      <c r="J154" s="12"/>
      <c r="K154" s="2"/>
    </row>
    <row r="155" spans="1:11" ht="22.5" customHeight="1">
      <c r="A155" s="2"/>
      <c r="B155" s="2" t="s">
        <v>24</v>
      </c>
      <c r="C155" s="2"/>
      <c r="D155" s="2"/>
      <c r="E155" s="2" t="s">
        <v>25</v>
      </c>
      <c r="F155" s="2"/>
      <c r="G155" s="2" t="s">
        <v>27</v>
      </c>
      <c r="H155" s="2"/>
      <c r="I155" s="2"/>
      <c r="J155" s="2"/>
      <c r="K155" s="2"/>
    </row>
    <row r="156" ht="0.75" customHeight="1"/>
    <row r="157" spans="1:11" ht="13.5" thickBo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14.25" thickBot="1" thickTop="1">
      <c r="A158" s="2"/>
      <c r="B158" s="30"/>
      <c r="C158" s="30"/>
      <c r="D158" s="29"/>
      <c r="E158" s="31"/>
      <c r="F158" s="31"/>
      <c r="G158" s="29"/>
      <c r="H158" s="31"/>
      <c r="I158" s="31"/>
      <c r="J158" s="30"/>
      <c r="K158" s="2"/>
    </row>
    <row r="159" spans="1:11" ht="14.25" thickBot="1" thickTop="1">
      <c r="A159" s="2"/>
      <c r="B159" s="30"/>
      <c r="C159" s="30"/>
      <c r="D159" s="29"/>
      <c r="E159" s="31"/>
      <c r="F159" s="31"/>
      <c r="G159" s="29" t="s">
        <v>13</v>
      </c>
      <c r="H159" s="31"/>
      <c r="I159" s="31"/>
      <c r="J159" s="30"/>
      <c r="K159" s="2"/>
    </row>
    <row r="160" spans="1:11" ht="14.25" thickBot="1" thickTop="1">
      <c r="A160" s="2"/>
      <c r="B160" s="30"/>
      <c r="C160" s="30"/>
      <c r="D160" s="29"/>
      <c r="E160" s="31"/>
      <c r="F160" s="31"/>
      <c r="G160" s="29" t="s">
        <v>18</v>
      </c>
      <c r="H160" s="31"/>
      <c r="I160" s="31"/>
      <c r="J160" s="30"/>
      <c r="K160" s="2"/>
    </row>
    <row r="161" spans="1:11" ht="14.25" thickBot="1" thickTop="1">
      <c r="A161" s="2"/>
      <c r="B161" s="30"/>
      <c r="C161" s="30"/>
      <c r="D161" s="29" t="s">
        <v>15</v>
      </c>
      <c r="E161" s="33"/>
      <c r="F161" s="33"/>
      <c r="G161" s="29" t="s">
        <v>21</v>
      </c>
      <c r="H161" s="31"/>
      <c r="I161" s="31"/>
      <c r="J161" s="30"/>
      <c r="K161" s="2"/>
    </row>
    <row r="162" spans="1:11" ht="14.25" thickBot="1" thickTop="1">
      <c r="A162" s="2"/>
      <c r="B162" s="30"/>
      <c r="C162" s="29" t="s">
        <v>20</v>
      </c>
      <c r="D162" s="32"/>
      <c r="E162" s="29" t="s">
        <v>14</v>
      </c>
      <c r="F162" s="40"/>
      <c r="G162" s="29"/>
      <c r="H162" s="31"/>
      <c r="I162" s="31"/>
      <c r="J162" s="30"/>
      <c r="K162" s="2"/>
    </row>
    <row r="163" spans="1:11" ht="14.25" thickBot="1" thickTop="1">
      <c r="A163" s="2"/>
      <c r="B163" s="7"/>
      <c r="C163" s="39"/>
      <c r="D163" s="32"/>
      <c r="E163" s="39" t="s">
        <v>16</v>
      </c>
      <c r="F163" s="40"/>
      <c r="G163" s="39" t="s">
        <v>17</v>
      </c>
      <c r="H163" s="41"/>
      <c r="I163" s="7"/>
      <c r="J163" s="7"/>
      <c r="K163" s="2"/>
    </row>
    <row r="164" spans="1:11" ht="13.5" thickTop="1">
      <c r="A164" s="2"/>
      <c r="B164" s="7"/>
      <c r="C164" s="7"/>
      <c r="D164" s="7"/>
      <c r="E164" s="7"/>
      <c r="F164" s="8" t="s">
        <v>23</v>
      </c>
      <c r="G164" s="7"/>
      <c r="H164" s="7"/>
      <c r="I164" s="7"/>
      <c r="J164" s="7"/>
      <c r="K164" s="2"/>
    </row>
    <row r="165" spans="1:11" ht="12.75">
      <c r="A165" s="2"/>
      <c r="B165" s="10"/>
      <c r="C165" s="25"/>
      <c r="D165" s="25"/>
      <c r="E165" s="25" t="s">
        <v>22</v>
      </c>
      <c r="F165" s="25"/>
      <c r="G165" s="25"/>
      <c r="H165" s="25"/>
      <c r="I165" s="25"/>
      <c r="J165" s="10"/>
      <c r="K165" s="2"/>
    </row>
    <row r="166" spans="1:11" ht="12.75">
      <c r="A166" s="2"/>
      <c r="B166" s="10"/>
      <c r="C166" s="26" t="s">
        <v>0</v>
      </c>
      <c r="D166" s="26" t="s">
        <v>2</v>
      </c>
      <c r="E166" s="26" t="s">
        <v>3</v>
      </c>
      <c r="F166" s="26" t="s">
        <v>5</v>
      </c>
      <c r="G166" s="26" t="s">
        <v>6</v>
      </c>
      <c r="H166" s="26" t="s">
        <v>7</v>
      </c>
      <c r="I166" s="26"/>
      <c r="J166" s="10"/>
      <c r="K166" s="2"/>
    </row>
    <row r="167" spans="1:11" ht="12.75">
      <c r="A167" s="2"/>
      <c r="B167" s="10"/>
      <c r="C167" s="27" t="s">
        <v>1</v>
      </c>
      <c r="D167" s="27"/>
      <c r="E167" s="27" t="s">
        <v>4</v>
      </c>
      <c r="F167" s="27" t="s">
        <v>1</v>
      </c>
      <c r="G167" s="27" t="s">
        <v>1</v>
      </c>
      <c r="H167" s="27" t="s">
        <v>8</v>
      </c>
      <c r="I167" s="27"/>
      <c r="J167" s="10"/>
      <c r="K167" s="2"/>
    </row>
    <row r="168" spans="1:11" ht="15">
      <c r="A168" s="2"/>
      <c r="B168" s="24">
        <v>1</v>
      </c>
      <c r="C168" s="9"/>
      <c r="D168" s="1"/>
      <c r="E168" s="1"/>
      <c r="F168" s="50">
        <f>(C168-D168+E168)</f>
        <v>0</v>
      </c>
      <c r="G168" s="1"/>
      <c r="H168" s="50">
        <f>(G168-F168)</f>
        <v>0</v>
      </c>
      <c r="I168" s="50">
        <f>(H168)</f>
        <v>0</v>
      </c>
      <c r="J168" s="10"/>
      <c r="K168" s="2"/>
    </row>
    <row r="169" spans="1:11" ht="15">
      <c r="A169" s="2"/>
      <c r="B169" s="24">
        <v>2</v>
      </c>
      <c r="C169" s="48">
        <f>(G168)</f>
        <v>0</v>
      </c>
      <c r="D169" s="1"/>
      <c r="E169" s="1"/>
      <c r="F169" s="48">
        <f>(C169-D169+E169)</f>
        <v>0</v>
      </c>
      <c r="G169" s="1"/>
      <c r="H169" s="48">
        <f aca="true" t="shared" si="14" ref="H169:H198">(G169-F169)</f>
        <v>0</v>
      </c>
      <c r="I169" s="48">
        <f>(I168+H169)</f>
        <v>0</v>
      </c>
      <c r="J169" s="10"/>
      <c r="K169" s="2"/>
    </row>
    <row r="170" spans="1:11" ht="15">
      <c r="A170" s="2"/>
      <c r="B170" s="24">
        <v>3</v>
      </c>
      <c r="C170" s="48">
        <f aca="true" t="shared" si="15" ref="C170:C198">(G169)</f>
        <v>0</v>
      </c>
      <c r="D170" s="1"/>
      <c r="E170" s="1"/>
      <c r="F170" s="48">
        <f aca="true" t="shared" si="16" ref="F170:F198">(C170-D170+E170)</f>
        <v>0</v>
      </c>
      <c r="G170" s="1"/>
      <c r="H170" s="48">
        <f t="shared" si="14"/>
        <v>0</v>
      </c>
      <c r="I170" s="48">
        <f aca="true" t="shared" si="17" ref="I170:I198">(I169+H170)</f>
        <v>0</v>
      </c>
      <c r="J170" s="10"/>
      <c r="K170" s="2"/>
    </row>
    <row r="171" spans="1:11" ht="15">
      <c r="A171" s="2"/>
      <c r="B171" s="24">
        <v>4</v>
      </c>
      <c r="C171" s="48">
        <f t="shared" si="15"/>
        <v>0</v>
      </c>
      <c r="D171" s="1"/>
      <c r="E171" s="1"/>
      <c r="F171" s="48">
        <f t="shared" si="16"/>
        <v>0</v>
      </c>
      <c r="G171" s="1"/>
      <c r="H171" s="48">
        <f t="shared" si="14"/>
        <v>0</v>
      </c>
      <c r="I171" s="48">
        <f t="shared" si="17"/>
        <v>0</v>
      </c>
      <c r="J171" s="10"/>
      <c r="K171" s="2"/>
    </row>
    <row r="172" spans="1:11" ht="15">
      <c r="A172" s="2"/>
      <c r="B172" s="24">
        <v>5</v>
      </c>
      <c r="C172" s="48">
        <f t="shared" si="15"/>
        <v>0</v>
      </c>
      <c r="D172" s="1"/>
      <c r="E172" s="1"/>
      <c r="F172" s="48">
        <f t="shared" si="16"/>
        <v>0</v>
      </c>
      <c r="G172" s="1"/>
      <c r="H172" s="48">
        <f t="shared" si="14"/>
        <v>0</v>
      </c>
      <c r="I172" s="48">
        <f t="shared" si="17"/>
        <v>0</v>
      </c>
      <c r="J172" s="10"/>
      <c r="K172" s="2"/>
    </row>
    <row r="173" spans="1:11" ht="15">
      <c r="A173" s="2"/>
      <c r="B173" s="24">
        <v>6</v>
      </c>
      <c r="C173" s="48">
        <f t="shared" si="15"/>
        <v>0</v>
      </c>
      <c r="D173" s="1"/>
      <c r="E173" s="1"/>
      <c r="F173" s="48">
        <f t="shared" si="16"/>
        <v>0</v>
      </c>
      <c r="G173" s="1"/>
      <c r="H173" s="48">
        <f t="shared" si="14"/>
        <v>0</v>
      </c>
      <c r="I173" s="48">
        <f t="shared" si="17"/>
        <v>0</v>
      </c>
      <c r="J173" s="10"/>
      <c r="K173" s="2"/>
    </row>
    <row r="174" spans="1:11" ht="15">
      <c r="A174" s="2"/>
      <c r="B174" s="24">
        <v>7</v>
      </c>
      <c r="C174" s="48">
        <f t="shared" si="15"/>
        <v>0</v>
      </c>
      <c r="D174" s="1"/>
      <c r="E174" s="1"/>
      <c r="F174" s="48">
        <f t="shared" si="16"/>
        <v>0</v>
      </c>
      <c r="G174" s="1"/>
      <c r="H174" s="48">
        <f t="shared" si="14"/>
        <v>0</v>
      </c>
      <c r="I174" s="48">
        <f t="shared" si="17"/>
        <v>0</v>
      </c>
      <c r="J174" s="10"/>
      <c r="K174" s="2"/>
    </row>
    <row r="175" spans="1:11" ht="15">
      <c r="A175" s="2"/>
      <c r="B175" s="24">
        <v>8</v>
      </c>
      <c r="C175" s="48">
        <f t="shared" si="15"/>
        <v>0</v>
      </c>
      <c r="D175" s="1"/>
      <c r="E175" s="1"/>
      <c r="F175" s="48">
        <f t="shared" si="16"/>
        <v>0</v>
      </c>
      <c r="G175" s="1"/>
      <c r="H175" s="48">
        <f t="shared" si="14"/>
        <v>0</v>
      </c>
      <c r="I175" s="48">
        <f t="shared" si="17"/>
        <v>0</v>
      </c>
      <c r="J175" s="10"/>
      <c r="K175" s="2"/>
    </row>
    <row r="176" spans="1:11" ht="15">
      <c r="A176" s="2"/>
      <c r="B176" s="24">
        <v>9</v>
      </c>
      <c r="C176" s="48">
        <f t="shared" si="15"/>
        <v>0</v>
      </c>
      <c r="D176" s="1"/>
      <c r="E176" s="1"/>
      <c r="F176" s="48">
        <f t="shared" si="16"/>
        <v>0</v>
      </c>
      <c r="G176" s="1"/>
      <c r="H176" s="48">
        <f t="shared" si="14"/>
        <v>0</v>
      </c>
      <c r="I176" s="48">
        <f t="shared" si="17"/>
        <v>0</v>
      </c>
      <c r="J176" s="10"/>
      <c r="K176" s="2"/>
    </row>
    <row r="177" spans="1:11" ht="15">
      <c r="A177" s="2"/>
      <c r="B177" s="24">
        <v>10</v>
      </c>
      <c r="C177" s="48">
        <f t="shared" si="15"/>
        <v>0</v>
      </c>
      <c r="D177" s="1"/>
      <c r="E177" s="1"/>
      <c r="F177" s="48">
        <f t="shared" si="16"/>
        <v>0</v>
      </c>
      <c r="G177" s="1"/>
      <c r="H177" s="48">
        <f t="shared" si="14"/>
        <v>0</v>
      </c>
      <c r="I177" s="48">
        <f t="shared" si="17"/>
        <v>0</v>
      </c>
      <c r="J177" s="10"/>
      <c r="K177" s="2"/>
    </row>
    <row r="178" spans="1:11" ht="15">
      <c r="A178" s="2"/>
      <c r="B178" s="24">
        <v>11</v>
      </c>
      <c r="C178" s="48">
        <f t="shared" si="15"/>
        <v>0</v>
      </c>
      <c r="D178" s="1"/>
      <c r="E178" s="1"/>
      <c r="F178" s="48">
        <f t="shared" si="16"/>
        <v>0</v>
      </c>
      <c r="G178" s="1"/>
      <c r="H178" s="48">
        <f t="shared" si="14"/>
        <v>0</v>
      </c>
      <c r="I178" s="48">
        <f t="shared" si="17"/>
        <v>0</v>
      </c>
      <c r="J178" s="10"/>
      <c r="K178" s="2"/>
    </row>
    <row r="179" spans="1:11" ht="15">
      <c r="A179" s="2"/>
      <c r="B179" s="24">
        <v>12</v>
      </c>
      <c r="C179" s="48">
        <f t="shared" si="15"/>
        <v>0</v>
      </c>
      <c r="D179" s="1"/>
      <c r="E179" s="1"/>
      <c r="F179" s="48">
        <f t="shared" si="16"/>
        <v>0</v>
      </c>
      <c r="G179" s="1"/>
      <c r="H179" s="48">
        <f t="shared" si="14"/>
        <v>0</v>
      </c>
      <c r="I179" s="48">
        <f t="shared" si="17"/>
        <v>0</v>
      </c>
      <c r="J179" s="10"/>
      <c r="K179" s="2"/>
    </row>
    <row r="180" spans="1:11" ht="15">
      <c r="A180" s="2"/>
      <c r="B180" s="24">
        <v>13</v>
      </c>
      <c r="C180" s="48">
        <f t="shared" si="15"/>
        <v>0</v>
      </c>
      <c r="D180" s="1"/>
      <c r="E180" s="1"/>
      <c r="F180" s="48">
        <f t="shared" si="16"/>
        <v>0</v>
      </c>
      <c r="G180" s="1"/>
      <c r="H180" s="48">
        <f t="shared" si="14"/>
        <v>0</v>
      </c>
      <c r="I180" s="48">
        <f t="shared" si="17"/>
        <v>0</v>
      </c>
      <c r="J180" s="10"/>
      <c r="K180" s="2"/>
    </row>
    <row r="181" spans="1:11" ht="15">
      <c r="A181" s="2"/>
      <c r="B181" s="24">
        <v>14</v>
      </c>
      <c r="C181" s="48">
        <f t="shared" si="15"/>
        <v>0</v>
      </c>
      <c r="D181" s="1"/>
      <c r="E181" s="1"/>
      <c r="F181" s="48">
        <f t="shared" si="16"/>
        <v>0</v>
      </c>
      <c r="G181" s="1"/>
      <c r="H181" s="48">
        <f t="shared" si="14"/>
        <v>0</v>
      </c>
      <c r="I181" s="48">
        <f t="shared" si="17"/>
        <v>0</v>
      </c>
      <c r="J181" s="10"/>
      <c r="K181" s="2"/>
    </row>
    <row r="182" spans="1:11" ht="15">
      <c r="A182" s="2"/>
      <c r="B182" s="24">
        <v>15</v>
      </c>
      <c r="C182" s="48">
        <f t="shared" si="15"/>
        <v>0</v>
      </c>
      <c r="D182" s="1"/>
      <c r="E182" s="1"/>
      <c r="F182" s="48">
        <f t="shared" si="16"/>
        <v>0</v>
      </c>
      <c r="G182" s="1"/>
      <c r="H182" s="48">
        <f t="shared" si="14"/>
        <v>0</v>
      </c>
      <c r="I182" s="48">
        <f t="shared" si="17"/>
        <v>0</v>
      </c>
      <c r="J182" s="10"/>
      <c r="K182" s="2"/>
    </row>
    <row r="183" spans="1:11" ht="15">
      <c r="A183" s="2"/>
      <c r="B183" s="24">
        <v>16</v>
      </c>
      <c r="C183" s="48">
        <f t="shared" si="15"/>
        <v>0</v>
      </c>
      <c r="D183" s="1"/>
      <c r="E183" s="1"/>
      <c r="F183" s="48">
        <f t="shared" si="16"/>
        <v>0</v>
      </c>
      <c r="G183" s="1"/>
      <c r="H183" s="48">
        <f t="shared" si="14"/>
        <v>0</v>
      </c>
      <c r="I183" s="48">
        <f t="shared" si="17"/>
        <v>0</v>
      </c>
      <c r="J183" s="10"/>
      <c r="K183" s="2"/>
    </row>
    <row r="184" spans="1:11" ht="15">
      <c r="A184" s="2"/>
      <c r="B184" s="24">
        <v>17</v>
      </c>
      <c r="C184" s="48">
        <f t="shared" si="15"/>
        <v>0</v>
      </c>
      <c r="D184" s="1"/>
      <c r="E184" s="1"/>
      <c r="F184" s="48">
        <f t="shared" si="16"/>
        <v>0</v>
      </c>
      <c r="G184" s="1"/>
      <c r="H184" s="48">
        <f t="shared" si="14"/>
        <v>0</v>
      </c>
      <c r="I184" s="48">
        <f t="shared" si="17"/>
        <v>0</v>
      </c>
      <c r="J184" s="10"/>
      <c r="K184" s="2"/>
    </row>
    <row r="185" spans="1:11" ht="15">
      <c r="A185" s="2"/>
      <c r="B185" s="24">
        <v>18</v>
      </c>
      <c r="C185" s="48">
        <f t="shared" si="15"/>
        <v>0</v>
      </c>
      <c r="D185" s="1"/>
      <c r="E185" s="1"/>
      <c r="F185" s="48">
        <f t="shared" si="16"/>
        <v>0</v>
      </c>
      <c r="G185" s="1"/>
      <c r="H185" s="48">
        <f t="shared" si="14"/>
        <v>0</v>
      </c>
      <c r="I185" s="48">
        <f t="shared" si="17"/>
        <v>0</v>
      </c>
      <c r="J185" s="10"/>
      <c r="K185" s="2"/>
    </row>
    <row r="186" spans="1:11" ht="15">
      <c r="A186" s="2"/>
      <c r="B186" s="24">
        <v>19</v>
      </c>
      <c r="C186" s="48">
        <f t="shared" si="15"/>
        <v>0</v>
      </c>
      <c r="D186" s="1"/>
      <c r="E186" s="1"/>
      <c r="F186" s="48">
        <f t="shared" si="16"/>
        <v>0</v>
      </c>
      <c r="G186" s="1"/>
      <c r="H186" s="48">
        <f t="shared" si="14"/>
        <v>0</v>
      </c>
      <c r="I186" s="48">
        <f t="shared" si="17"/>
        <v>0</v>
      </c>
      <c r="J186" s="10"/>
      <c r="K186" s="2"/>
    </row>
    <row r="187" spans="1:11" ht="15">
      <c r="A187" s="2"/>
      <c r="B187" s="24">
        <v>20</v>
      </c>
      <c r="C187" s="48">
        <f t="shared" si="15"/>
        <v>0</v>
      </c>
      <c r="D187" s="1"/>
      <c r="E187" s="1"/>
      <c r="F187" s="48">
        <f t="shared" si="16"/>
        <v>0</v>
      </c>
      <c r="G187" s="1"/>
      <c r="H187" s="48">
        <f t="shared" si="14"/>
        <v>0</v>
      </c>
      <c r="I187" s="48">
        <f t="shared" si="17"/>
        <v>0</v>
      </c>
      <c r="J187" s="10"/>
      <c r="K187" s="2"/>
    </row>
    <row r="188" spans="1:11" ht="15">
      <c r="A188" s="2"/>
      <c r="B188" s="24">
        <v>21</v>
      </c>
      <c r="C188" s="48">
        <f t="shared" si="15"/>
        <v>0</v>
      </c>
      <c r="D188" s="1"/>
      <c r="E188" s="1"/>
      <c r="F188" s="48">
        <f t="shared" si="16"/>
        <v>0</v>
      </c>
      <c r="G188" s="1"/>
      <c r="H188" s="48">
        <f t="shared" si="14"/>
        <v>0</v>
      </c>
      <c r="I188" s="48">
        <f t="shared" si="17"/>
        <v>0</v>
      </c>
      <c r="J188" s="10"/>
      <c r="K188" s="2"/>
    </row>
    <row r="189" spans="1:11" ht="15">
      <c r="A189" s="2"/>
      <c r="B189" s="24">
        <v>22</v>
      </c>
      <c r="C189" s="48">
        <f t="shared" si="15"/>
        <v>0</v>
      </c>
      <c r="D189" s="1"/>
      <c r="E189" s="1"/>
      <c r="F189" s="48">
        <f t="shared" si="16"/>
        <v>0</v>
      </c>
      <c r="G189" s="1"/>
      <c r="H189" s="48">
        <f t="shared" si="14"/>
        <v>0</v>
      </c>
      <c r="I189" s="48">
        <f t="shared" si="17"/>
        <v>0</v>
      </c>
      <c r="J189" s="10"/>
      <c r="K189" s="2"/>
    </row>
    <row r="190" spans="1:11" ht="15">
      <c r="A190" s="2"/>
      <c r="B190" s="24">
        <v>23</v>
      </c>
      <c r="C190" s="48">
        <f t="shared" si="15"/>
        <v>0</v>
      </c>
      <c r="D190" s="1"/>
      <c r="E190" s="1"/>
      <c r="F190" s="48">
        <f t="shared" si="16"/>
        <v>0</v>
      </c>
      <c r="G190" s="1"/>
      <c r="H190" s="48">
        <f t="shared" si="14"/>
        <v>0</v>
      </c>
      <c r="I190" s="48">
        <f t="shared" si="17"/>
        <v>0</v>
      </c>
      <c r="J190" s="10"/>
      <c r="K190" s="2"/>
    </row>
    <row r="191" spans="1:11" ht="15">
      <c r="A191" s="2"/>
      <c r="B191" s="24">
        <v>24</v>
      </c>
      <c r="C191" s="48">
        <f t="shared" si="15"/>
        <v>0</v>
      </c>
      <c r="D191" s="1"/>
      <c r="E191" s="1"/>
      <c r="F191" s="48">
        <f t="shared" si="16"/>
        <v>0</v>
      </c>
      <c r="G191" s="1"/>
      <c r="H191" s="48">
        <f t="shared" si="14"/>
        <v>0</v>
      </c>
      <c r="I191" s="48">
        <f t="shared" si="17"/>
        <v>0</v>
      </c>
      <c r="J191" s="10"/>
      <c r="K191" s="2"/>
    </row>
    <row r="192" spans="1:11" ht="15">
      <c r="A192" s="2"/>
      <c r="B192" s="24">
        <v>25</v>
      </c>
      <c r="C192" s="48">
        <f t="shared" si="15"/>
        <v>0</v>
      </c>
      <c r="D192" s="1"/>
      <c r="E192" s="1"/>
      <c r="F192" s="48">
        <f t="shared" si="16"/>
        <v>0</v>
      </c>
      <c r="G192" s="1"/>
      <c r="H192" s="48">
        <f t="shared" si="14"/>
        <v>0</v>
      </c>
      <c r="I192" s="48">
        <f t="shared" si="17"/>
        <v>0</v>
      </c>
      <c r="J192" s="10"/>
      <c r="K192" s="2"/>
    </row>
    <row r="193" spans="1:11" ht="15">
      <c r="A193" s="2"/>
      <c r="B193" s="24">
        <v>26</v>
      </c>
      <c r="C193" s="48">
        <f t="shared" si="15"/>
        <v>0</v>
      </c>
      <c r="D193" s="1"/>
      <c r="E193" s="1"/>
      <c r="F193" s="48">
        <f t="shared" si="16"/>
        <v>0</v>
      </c>
      <c r="G193" s="1"/>
      <c r="H193" s="48">
        <f t="shared" si="14"/>
        <v>0</v>
      </c>
      <c r="I193" s="48">
        <f t="shared" si="17"/>
        <v>0</v>
      </c>
      <c r="J193" s="10"/>
      <c r="K193" s="2"/>
    </row>
    <row r="194" spans="1:11" ht="15">
      <c r="A194" s="2"/>
      <c r="B194" s="24">
        <v>27</v>
      </c>
      <c r="C194" s="48">
        <f t="shared" si="15"/>
        <v>0</v>
      </c>
      <c r="D194" s="1"/>
      <c r="E194" s="1"/>
      <c r="F194" s="48">
        <f t="shared" si="16"/>
        <v>0</v>
      </c>
      <c r="G194" s="1"/>
      <c r="H194" s="48">
        <f t="shared" si="14"/>
        <v>0</v>
      </c>
      <c r="I194" s="48">
        <f t="shared" si="17"/>
        <v>0</v>
      </c>
      <c r="J194" s="10"/>
      <c r="K194" s="2"/>
    </row>
    <row r="195" spans="1:11" ht="15">
      <c r="A195" s="2"/>
      <c r="B195" s="24">
        <v>28</v>
      </c>
      <c r="C195" s="48">
        <f t="shared" si="15"/>
        <v>0</v>
      </c>
      <c r="D195" s="1"/>
      <c r="E195" s="1"/>
      <c r="F195" s="48">
        <f t="shared" si="16"/>
        <v>0</v>
      </c>
      <c r="G195" s="1"/>
      <c r="H195" s="48">
        <f t="shared" si="14"/>
        <v>0</v>
      </c>
      <c r="I195" s="48">
        <f t="shared" si="17"/>
        <v>0</v>
      </c>
      <c r="J195" s="10"/>
      <c r="K195" s="2"/>
    </row>
    <row r="196" spans="1:11" ht="15">
      <c r="A196" s="2"/>
      <c r="B196" s="24">
        <v>29</v>
      </c>
      <c r="C196" s="48">
        <f t="shared" si="15"/>
        <v>0</v>
      </c>
      <c r="D196" s="1"/>
      <c r="E196" s="1"/>
      <c r="F196" s="48">
        <f t="shared" si="16"/>
        <v>0</v>
      </c>
      <c r="G196" s="1"/>
      <c r="H196" s="48">
        <f t="shared" si="14"/>
        <v>0</v>
      </c>
      <c r="I196" s="48">
        <f t="shared" si="17"/>
        <v>0</v>
      </c>
      <c r="J196" s="10"/>
      <c r="K196" s="2"/>
    </row>
    <row r="197" spans="1:11" ht="15">
      <c r="A197" s="2"/>
      <c r="B197" s="24">
        <v>30</v>
      </c>
      <c r="C197" s="48">
        <f t="shared" si="15"/>
        <v>0</v>
      </c>
      <c r="D197" s="1"/>
      <c r="E197" s="1"/>
      <c r="F197" s="48">
        <f t="shared" si="16"/>
        <v>0</v>
      </c>
      <c r="G197" s="1"/>
      <c r="H197" s="48">
        <f t="shared" si="14"/>
        <v>0</v>
      </c>
      <c r="I197" s="48">
        <f t="shared" si="17"/>
        <v>0</v>
      </c>
      <c r="J197" s="10"/>
      <c r="K197" s="2"/>
    </row>
    <row r="198" spans="1:11" ht="15">
      <c r="A198" s="2"/>
      <c r="B198" s="24">
        <v>31</v>
      </c>
      <c r="C198" s="49">
        <f t="shared" si="15"/>
        <v>0</v>
      </c>
      <c r="D198" s="1"/>
      <c r="E198" s="1"/>
      <c r="F198" s="49">
        <f t="shared" si="16"/>
        <v>0</v>
      </c>
      <c r="G198" s="1"/>
      <c r="H198" s="49">
        <f t="shared" si="14"/>
        <v>0</v>
      </c>
      <c r="I198" s="49">
        <f t="shared" si="17"/>
        <v>0</v>
      </c>
      <c r="J198" s="10"/>
      <c r="K198" s="2"/>
    </row>
    <row r="199" spans="1:11" ht="15.75">
      <c r="A199" s="2"/>
      <c r="B199" s="11"/>
      <c r="C199" s="3" t="s">
        <v>9</v>
      </c>
      <c r="D199" s="4"/>
      <c r="E199" s="6">
        <f>SUM(D168:D198)</f>
        <v>0</v>
      </c>
      <c r="F199" s="19"/>
      <c r="G199" s="5" t="s">
        <v>10</v>
      </c>
      <c r="H199" s="4"/>
      <c r="I199" s="6">
        <f>SUM(H168:H198)</f>
        <v>0</v>
      </c>
      <c r="J199" s="15"/>
      <c r="K199" s="2"/>
    </row>
    <row r="200" spans="1:11" ht="6" customHeight="1">
      <c r="A200" s="2"/>
      <c r="B200" s="12"/>
      <c r="C200" s="14"/>
      <c r="D200" s="14"/>
      <c r="E200" s="15"/>
      <c r="F200" s="14"/>
      <c r="G200" s="14"/>
      <c r="H200" s="14"/>
      <c r="I200" s="15"/>
      <c r="J200" s="16"/>
      <c r="K200" s="2"/>
    </row>
    <row r="201" spans="1:11" ht="6.75" customHeight="1">
      <c r="A201" s="2"/>
      <c r="B201" s="13"/>
      <c r="C201" s="14"/>
      <c r="D201" s="14"/>
      <c r="E201" s="14"/>
      <c r="F201" s="15"/>
      <c r="G201" s="15"/>
      <c r="H201" s="15"/>
      <c r="I201" s="14"/>
      <c r="J201" s="14"/>
      <c r="K201" s="2"/>
    </row>
    <row r="202" spans="1:11" ht="15">
      <c r="A202" s="2"/>
      <c r="B202" s="12"/>
      <c r="C202" s="18" t="s">
        <v>19</v>
      </c>
      <c r="D202" s="14"/>
      <c r="E202" s="14"/>
      <c r="F202" s="17"/>
      <c r="G202" s="17" t="s">
        <v>26</v>
      </c>
      <c r="H202" s="17"/>
      <c r="I202" s="14"/>
      <c r="J202" s="14"/>
      <c r="K202" s="2"/>
    </row>
    <row r="203" spans="1:11" ht="23.25" customHeight="1">
      <c r="A203" s="2"/>
      <c r="B203" s="12"/>
      <c r="C203" s="18"/>
      <c r="D203" s="12"/>
      <c r="E203" s="12"/>
      <c r="F203" s="12"/>
      <c r="G203" s="12"/>
      <c r="H203" s="12"/>
      <c r="I203" s="12"/>
      <c r="J203" s="12"/>
      <c r="K203" s="2"/>
    </row>
    <row r="204" spans="1:11" ht="15.75">
      <c r="A204" s="2"/>
      <c r="B204" s="12"/>
      <c r="C204" s="20" t="s">
        <v>11</v>
      </c>
      <c r="D204" s="21"/>
      <c r="E204" s="34">
        <f>(E199*0.01)</f>
        <v>0</v>
      </c>
      <c r="F204" s="21" t="s">
        <v>12</v>
      </c>
      <c r="G204" s="22"/>
      <c r="H204" s="23"/>
      <c r="I204" s="35">
        <f>(E204+130)</f>
        <v>130</v>
      </c>
      <c r="J204" s="12"/>
      <c r="K204" s="2"/>
    </row>
    <row r="205" spans="1:11" ht="15">
      <c r="A205" s="2"/>
      <c r="B205" s="12"/>
      <c r="C205" s="13"/>
      <c r="D205" s="12"/>
      <c r="E205" s="13"/>
      <c r="F205" s="12"/>
      <c r="G205" s="12"/>
      <c r="H205" s="12"/>
      <c r="I205" s="28" t="str">
        <f>IF(ABS(I199)&gt;I204,"FAIL","PASS")</f>
        <v>PASS</v>
      </c>
      <c r="J205" s="12"/>
      <c r="K205" s="2"/>
    </row>
    <row r="206" spans="1:11" ht="27" customHeight="1">
      <c r="A206" s="2"/>
      <c r="B206" s="12"/>
      <c r="C206" s="13"/>
      <c r="D206" s="12"/>
      <c r="E206" s="12"/>
      <c r="F206" s="12"/>
      <c r="G206" s="12"/>
      <c r="H206" s="12"/>
      <c r="I206" s="12"/>
      <c r="J206" s="12"/>
      <c r="K206" s="2"/>
    </row>
    <row r="207" spans="1:11" ht="27" customHeight="1">
      <c r="A207" s="2"/>
      <c r="B207" s="2" t="s">
        <v>24</v>
      </c>
      <c r="C207" s="2"/>
      <c r="D207" s="2"/>
      <c r="E207" s="2" t="s">
        <v>25</v>
      </c>
      <c r="F207" s="2"/>
      <c r="G207" s="2" t="s">
        <v>27</v>
      </c>
      <c r="H207" s="2"/>
      <c r="I207" s="2"/>
      <c r="J207" s="2"/>
      <c r="K207" s="2"/>
    </row>
  </sheetData>
  <printOptions/>
  <pageMargins left="0.25" right="0.25" top="0.5" bottom="0.5" header="0.5" footer="0.5"/>
  <pageSetup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4"/>
  <sheetViews>
    <sheetView workbookViewId="0" topLeftCell="A1">
      <selection activeCell="L34" sqref="L34"/>
    </sheetView>
  </sheetViews>
  <sheetFormatPr defaultColWidth="9.140625" defaultRowHeight="12.75"/>
  <cols>
    <col min="1" max="1" width="26.140625" style="0" customWidth="1"/>
    <col min="3" max="3" width="9.28125" style="0" customWidth="1"/>
    <col min="4" max="4" width="10.8515625" style="0" customWidth="1"/>
    <col min="5" max="5" width="14.421875" style="0" customWidth="1"/>
    <col min="6" max="6" width="31.421875" style="0" customWidth="1"/>
    <col min="7" max="7" width="8.7109375" style="0" customWidth="1"/>
    <col min="8" max="8" width="5.7109375" style="0" customWidth="1"/>
    <col min="9" max="12" width="5.140625" style="0" customWidth="1"/>
  </cols>
  <sheetData>
    <row r="1" spans="1:12" ht="26.25" customHeight="1" thickBot="1">
      <c r="A1" s="56"/>
      <c r="B1" s="57"/>
      <c r="C1" s="57"/>
      <c r="D1" s="57"/>
      <c r="E1" s="58" t="s">
        <v>38</v>
      </c>
      <c r="F1" s="57"/>
      <c r="G1" s="57"/>
      <c r="H1" s="57"/>
      <c r="I1" s="57"/>
      <c r="J1" s="57"/>
      <c r="K1" s="57"/>
      <c r="L1" s="59"/>
    </row>
    <row r="2" spans="1:12" ht="13.5" thickBot="1">
      <c r="A2" s="60" t="s">
        <v>39</v>
      </c>
      <c r="B2" s="56"/>
      <c r="C2" s="57"/>
      <c r="D2" s="61" t="s">
        <v>40</v>
      </c>
      <c r="E2" s="59"/>
      <c r="F2" s="56"/>
      <c r="G2" s="61" t="s">
        <v>41</v>
      </c>
      <c r="H2" s="61"/>
      <c r="I2" s="57"/>
      <c r="J2" s="59"/>
      <c r="K2" s="56"/>
      <c r="L2" s="62" t="s">
        <v>17</v>
      </c>
    </row>
    <row r="3" spans="1:12" ht="18.75" customHeight="1" thickBot="1">
      <c r="A3" s="60"/>
      <c r="B3" s="56"/>
      <c r="C3" s="57"/>
      <c r="D3" s="61"/>
      <c r="E3" s="59"/>
      <c r="F3" s="56"/>
      <c r="G3" s="61"/>
      <c r="H3" s="61"/>
      <c r="I3" s="57"/>
      <c r="J3" s="59"/>
      <c r="K3" s="56"/>
      <c r="L3" s="62"/>
    </row>
    <row r="4" spans="1:12" ht="19.5" customHeight="1" thickBot="1">
      <c r="A4" s="46"/>
      <c r="B4" s="56"/>
      <c r="C4" s="57"/>
      <c r="D4" s="57"/>
      <c r="E4" s="59"/>
      <c r="F4" s="63"/>
      <c r="G4" s="64"/>
      <c r="H4" s="64"/>
      <c r="I4" s="64"/>
      <c r="J4" s="64"/>
      <c r="K4" s="64"/>
      <c r="L4" s="65"/>
    </row>
    <row r="5" spans="1:12" ht="23.25" customHeight="1" thickBot="1">
      <c r="A5" s="56" t="s">
        <v>42</v>
      </c>
      <c r="B5" s="59"/>
      <c r="C5" s="56"/>
      <c r="D5" s="57"/>
      <c r="E5" s="59"/>
      <c r="F5" s="56" t="s">
        <v>43</v>
      </c>
      <c r="G5" s="56"/>
      <c r="H5" s="57"/>
      <c r="I5" s="57"/>
      <c r="J5" s="57"/>
      <c r="K5" s="57"/>
      <c r="L5" s="59"/>
    </row>
    <row r="6" spans="1:12" ht="23.25" customHeight="1" thickBo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14.25" thickBot="1" thickTop="1">
      <c r="A7" s="66" t="s">
        <v>44</v>
      </c>
      <c r="B7" s="67"/>
      <c r="C7" s="66" t="s">
        <v>45</v>
      </c>
      <c r="D7" s="32"/>
      <c r="E7" s="32"/>
      <c r="F7" s="67"/>
      <c r="G7" s="67"/>
      <c r="H7" s="68" t="s">
        <v>46</v>
      </c>
      <c r="I7" s="68" t="s">
        <v>47</v>
      </c>
      <c r="J7" s="68" t="s">
        <v>48</v>
      </c>
      <c r="K7" s="68" t="s">
        <v>49</v>
      </c>
      <c r="L7" s="68" t="s">
        <v>50</v>
      </c>
    </row>
    <row r="8" spans="1:12" ht="14.25" thickBot="1" thickTop="1">
      <c r="A8" s="69" t="s">
        <v>51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1"/>
    </row>
    <row r="9" spans="1:12" ht="13.5" thickTop="1">
      <c r="A9" s="72"/>
      <c r="B9" s="73"/>
      <c r="C9" s="74" t="s">
        <v>52</v>
      </c>
      <c r="D9" s="75"/>
      <c r="E9" s="75"/>
      <c r="F9" s="76"/>
      <c r="G9" s="75"/>
      <c r="H9" s="77"/>
      <c r="I9" s="78"/>
      <c r="J9" s="78"/>
      <c r="K9" s="78"/>
      <c r="L9" s="79"/>
    </row>
    <row r="10" spans="1:12" ht="12.75">
      <c r="A10" s="80"/>
      <c r="B10" s="81"/>
      <c r="C10" s="82" t="s">
        <v>53</v>
      </c>
      <c r="D10" s="83"/>
      <c r="E10" s="83"/>
      <c r="F10" s="84"/>
      <c r="G10" s="83"/>
      <c r="H10" s="85"/>
      <c r="I10" s="86"/>
      <c r="J10" s="86"/>
      <c r="K10" s="86"/>
      <c r="L10" s="87"/>
    </row>
    <row r="11" spans="1:12" ht="12.75">
      <c r="A11" s="80" t="s">
        <v>54</v>
      </c>
      <c r="B11" s="81"/>
      <c r="C11" s="82" t="s">
        <v>55</v>
      </c>
      <c r="D11" s="83"/>
      <c r="E11" s="83"/>
      <c r="F11" s="84"/>
      <c r="G11" s="83"/>
      <c r="H11" s="85"/>
      <c r="I11" s="86"/>
      <c r="J11" s="86"/>
      <c r="K11" s="86"/>
      <c r="L11" s="87"/>
    </row>
    <row r="12" spans="1:12" ht="12.75">
      <c r="A12" s="88"/>
      <c r="B12" s="89"/>
      <c r="C12" s="82" t="s">
        <v>56</v>
      </c>
      <c r="D12" s="83"/>
      <c r="E12" s="83"/>
      <c r="F12" s="84"/>
      <c r="G12" s="83"/>
      <c r="H12" s="85"/>
      <c r="I12" s="86"/>
      <c r="J12" s="86"/>
      <c r="K12" s="86"/>
      <c r="L12" s="87"/>
    </row>
    <row r="13" spans="1:12" ht="12.75">
      <c r="A13" s="90" t="s">
        <v>57</v>
      </c>
      <c r="B13" s="91"/>
      <c r="C13" s="82" t="s">
        <v>52</v>
      </c>
      <c r="D13" s="83"/>
      <c r="E13" s="83"/>
      <c r="F13" s="84"/>
      <c r="G13" s="83"/>
      <c r="H13" s="85"/>
      <c r="I13" s="86"/>
      <c r="J13" s="86"/>
      <c r="K13" s="86"/>
      <c r="L13" s="87"/>
    </row>
    <row r="14" spans="1:12" ht="12.75">
      <c r="A14" s="88"/>
      <c r="B14" s="89"/>
      <c r="C14" s="82" t="s">
        <v>53</v>
      </c>
      <c r="D14" s="83"/>
      <c r="E14" s="83"/>
      <c r="F14" s="84"/>
      <c r="G14" s="83"/>
      <c r="H14" s="85"/>
      <c r="I14" s="86"/>
      <c r="J14" s="86"/>
      <c r="K14" s="86"/>
      <c r="L14" s="87"/>
    </row>
    <row r="15" spans="1:12" ht="12.75">
      <c r="A15" s="82" t="s">
        <v>58</v>
      </c>
      <c r="B15" s="84"/>
      <c r="C15" s="82" t="s">
        <v>59</v>
      </c>
      <c r="D15" s="83"/>
      <c r="E15" s="83"/>
      <c r="F15" s="84"/>
      <c r="G15" s="83"/>
      <c r="H15" s="85"/>
      <c r="I15" s="86"/>
      <c r="J15" s="86"/>
      <c r="K15" s="86"/>
      <c r="L15" s="87"/>
    </row>
    <row r="16" spans="1:12" ht="12.75">
      <c r="A16" s="90" t="s">
        <v>60</v>
      </c>
      <c r="B16" s="91"/>
      <c r="C16" s="90" t="s">
        <v>61</v>
      </c>
      <c r="D16" s="92"/>
      <c r="E16" s="92"/>
      <c r="F16" s="91"/>
      <c r="G16" s="92"/>
      <c r="H16" s="93"/>
      <c r="I16" s="94"/>
      <c r="J16" s="94"/>
      <c r="K16" s="94"/>
      <c r="L16" s="95"/>
    </row>
    <row r="17" spans="1:12" ht="13.5" thickBot="1">
      <c r="A17" s="96"/>
      <c r="B17" s="97"/>
      <c r="C17" s="96" t="s">
        <v>62</v>
      </c>
      <c r="D17" s="31"/>
      <c r="E17" s="31"/>
      <c r="F17" s="97"/>
      <c r="G17" s="98"/>
      <c r="H17" s="99"/>
      <c r="I17" s="100"/>
      <c r="J17" s="100"/>
      <c r="K17" s="100"/>
      <c r="L17" s="101"/>
    </row>
    <row r="18" spans="1:12" ht="14.25" thickBot="1" thickTop="1">
      <c r="A18" s="102" t="s">
        <v>63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3.5" thickTop="1">
      <c r="A19" s="72"/>
      <c r="B19" s="73"/>
      <c r="C19" s="74" t="s">
        <v>64</v>
      </c>
      <c r="D19" s="75"/>
      <c r="E19" s="75"/>
      <c r="F19" s="76"/>
      <c r="G19" s="75"/>
      <c r="H19" s="77"/>
      <c r="I19" s="78"/>
      <c r="J19" s="78"/>
      <c r="K19" s="78"/>
      <c r="L19" s="79"/>
    </row>
    <row r="20" spans="1:12" ht="12.75">
      <c r="A20" s="88" t="s">
        <v>65</v>
      </c>
      <c r="B20" s="89"/>
      <c r="C20" s="82" t="s">
        <v>66</v>
      </c>
      <c r="D20" s="83"/>
      <c r="E20" s="83"/>
      <c r="F20" s="84"/>
      <c r="G20" s="83"/>
      <c r="H20" s="85"/>
      <c r="I20" s="86"/>
      <c r="J20" s="86"/>
      <c r="K20" s="86"/>
      <c r="L20" s="87"/>
    </row>
    <row r="21" spans="1:12" ht="12.75">
      <c r="A21" s="90"/>
      <c r="B21" s="91"/>
      <c r="C21" s="82" t="s">
        <v>67</v>
      </c>
      <c r="D21" s="83"/>
      <c r="E21" s="83"/>
      <c r="F21" s="84"/>
      <c r="G21" s="83"/>
      <c r="H21" s="85"/>
      <c r="I21" s="86"/>
      <c r="J21" s="86"/>
      <c r="K21" s="86"/>
      <c r="L21" s="87"/>
    </row>
    <row r="22" spans="1:12" ht="12.75">
      <c r="A22" s="80" t="s">
        <v>68</v>
      </c>
      <c r="B22" s="81"/>
      <c r="C22" s="82" t="s">
        <v>69</v>
      </c>
      <c r="D22" s="83"/>
      <c r="E22" s="83"/>
      <c r="F22" s="84"/>
      <c r="G22" s="83"/>
      <c r="H22" s="85"/>
      <c r="I22" s="86"/>
      <c r="J22" s="86"/>
      <c r="K22" s="86"/>
      <c r="L22" s="87"/>
    </row>
    <row r="23" spans="1:12" ht="12.75">
      <c r="A23" s="80" t="s">
        <v>70</v>
      </c>
      <c r="B23" s="81"/>
      <c r="C23" s="82" t="s">
        <v>71</v>
      </c>
      <c r="D23" s="83"/>
      <c r="E23" s="83"/>
      <c r="F23" s="84"/>
      <c r="G23" s="83"/>
      <c r="H23" s="85"/>
      <c r="I23" s="86"/>
      <c r="J23" s="86"/>
      <c r="K23" s="86"/>
      <c r="L23" s="87"/>
    </row>
    <row r="24" spans="1:12" ht="12.75">
      <c r="A24" s="88"/>
      <c r="B24" s="89"/>
      <c r="C24" s="82" t="s">
        <v>72</v>
      </c>
      <c r="D24" s="83"/>
      <c r="E24" s="83"/>
      <c r="F24" s="84"/>
      <c r="G24" s="83"/>
      <c r="H24" s="85"/>
      <c r="I24" s="86"/>
      <c r="J24" s="86"/>
      <c r="K24" s="86"/>
      <c r="L24" s="87"/>
    </row>
    <row r="25" spans="1:12" ht="12.75">
      <c r="A25" s="90" t="s">
        <v>73</v>
      </c>
      <c r="B25" s="91"/>
      <c r="C25" s="82" t="s">
        <v>74</v>
      </c>
      <c r="D25" s="83"/>
      <c r="E25" s="83"/>
      <c r="F25" s="84"/>
      <c r="G25" s="83"/>
      <c r="H25" s="85"/>
      <c r="I25" s="86"/>
      <c r="J25" s="86"/>
      <c r="K25" s="86"/>
      <c r="L25" s="87"/>
    </row>
    <row r="26" spans="1:12" ht="14.25" customHeight="1" thickBot="1">
      <c r="A26" s="96"/>
      <c r="B26" s="97"/>
      <c r="C26" s="103" t="s">
        <v>75</v>
      </c>
      <c r="D26" s="104"/>
      <c r="E26" s="104"/>
      <c r="F26" s="105"/>
      <c r="G26" s="104"/>
      <c r="H26" s="106"/>
      <c r="I26" s="107"/>
      <c r="J26" s="107"/>
      <c r="K26" s="107"/>
      <c r="L26" s="108"/>
    </row>
    <row r="27" spans="1:12" ht="15" customHeight="1" thickBot="1" thickTop="1">
      <c r="A27" s="56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9"/>
    </row>
    <row r="28" spans="1:12" ht="13.5" customHeight="1" thickBot="1">
      <c r="A28" s="109" t="s">
        <v>76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5"/>
    </row>
    <row r="29" spans="1:12" ht="25.5" customHeight="1" thickBot="1">
      <c r="A29" s="56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9"/>
    </row>
    <row r="30" spans="1:12" ht="25.5" customHeight="1" thickBot="1">
      <c r="A30" s="110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2"/>
    </row>
    <row r="31" spans="1:12" ht="25.5" customHeight="1" thickBot="1">
      <c r="A31" s="56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9"/>
    </row>
    <row r="32" spans="1:12" ht="12.75">
      <c r="A32" s="113" t="s">
        <v>77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5"/>
    </row>
    <row r="33" spans="1:12" ht="12.75">
      <c r="A33" s="116" t="s">
        <v>78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8"/>
    </row>
    <row r="34" spans="1:12" ht="12.75">
      <c r="A34" s="11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8"/>
    </row>
    <row r="35" spans="1:12" ht="12.75">
      <c r="A35" s="116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8"/>
    </row>
    <row r="36" spans="1:12" ht="12.75">
      <c r="A36" s="116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8"/>
    </row>
    <row r="37" spans="1:12" ht="12.75">
      <c r="A37" s="116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8"/>
    </row>
    <row r="38" spans="1:12" ht="13.5" thickBot="1">
      <c r="A38" s="116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8" t="s">
        <v>79</v>
      </c>
    </row>
    <row r="39" spans="1:12" ht="26.25" customHeight="1" thickBot="1" thickTop="1">
      <c r="A39" s="119"/>
      <c r="B39" s="32"/>
      <c r="C39" s="32"/>
      <c r="D39" s="32"/>
      <c r="E39" s="120" t="s">
        <v>80</v>
      </c>
      <c r="F39" s="32"/>
      <c r="G39" s="32"/>
      <c r="H39" s="32"/>
      <c r="I39" s="32"/>
      <c r="J39" s="32"/>
      <c r="K39" s="32"/>
      <c r="L39" s="67"/>
    </row>
    <row r="40" spans="1:12" ht="14.25" thickBot="1" thickTop="1">
      <c r="A40" s="121" t="s">
        <v>39</v>
      </c>
      <c r="B40" s="122"/>
      <c r="C40" s="123"/>
      <c r="D40" s="124" t="s">
        <v>40</v>
      </c>
      <c r="E40" s="125"/>
      <c r="F40" s="122"/>
      <c r="G40" s="124" t="s">
        <v>81</v>
      </c>
      <c r="H40" s="124"/>
      <c r="I40" s="123"/>
      <c r="J40" s="125"/>
      <c r="K40" s="122"/>
      <c r="L40" s="126" t="s">
        <v>17</v>
      </c>
    </row>
    <row r="41" spans="1:12" ht="18.75" customHeight="1" thickBot="1">
      <c r="A41" s="60"/>
      <c r="B41" s="56"/>
      <c r="C41" s="57"/>
      <c r="D41" s="61"/>
      <c r="E41" s="59"/>
      <c r="F41" s="56"/>
      <c r="G41" s="61"/>
      <c r="H41" s="61"/>
      <c r="I41" s="57"/>
      <c r="J41" s="59"/>
      <c r="K41" s="56"/>
      <c r="L41" s="62"/>
    </row>
    <row r="42" spans="1:12" ht="19.5" customHeight="1" thickBot="1">
      <c r="A42" s="46"/>
      <c r="B42" s="56"/>
      <c r="C42" s="57"/>
      <c r="D42" s="57"/>
      <c r="E42" s="59"/>
      <c r="F42" s="63"/>
      <c r="G42" s="64"/>
      <c r="H42" s="64"/>
      <c r="I42" s="64"/>
      <c r="J42" s="64"/>
      <c r="K42" s="64"/>
      <c r="L42" s="65"/>
    </row>
    <row r="43" spans="1:12" ht="23.25" customHeight="1" thickBot="1">
      <c r="A43" s="56" t="s">
        <v>42</v>
      </c>
      <c r="B43" s="59"/>
      <c r="C43" s="56"/>
      <c r="D43" s="57"/>
      <c r="E43" s="59"/>
      <c r="F43" s="56" t="s">
        <v>43</v>
      </c>
      <c r="G43" s="56"/>
      <c r="H43" s="57"/>
      <c r="I43" s="57"/>
      <c r="J43" s="57"/>
      <c r="K43" s="57"/>
      <c r="L43" s="59"/>
    </row>
    <row r="44" spans="1:12" ht="28.5" customHeight="1" thickBot="1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</row>
    <row r="45" spans="1:12" ht="14.25" thickBot="1" thickTop="1">
      <c r="A45" s="66" t="s">
        <v>44</v>
      </c>
      <c r="B45" s="67"/>
      <c r="C45" s="66" t="s">
        <v>45</v>
      </c>
      <c r="D45" s="32"/>
      <c r="E45" s="32"/>
      <c r="F45" s="67"/>
      <c r="G45" s="67"/>
      <c r="H45" s="68" t="s">
        <v>46</v>
      </c>
      <c r="I45" s="68" t="s">
        <v>47</v>
      </c>
      <c r="J45" s="68" t="s">
        <v>48</v>
      </c>
      <c r="K45" s="68" t="s">
        <v>49</v>
      </c>
      <c r="L45" s="68" t="s">
        <v>50</v>
      </c>
    </row>
    <row r="46" spans="1:12" ht="14.25" thickBot="1" thickTop="1">
      <c r="A46" s="119" t="s">
        <v>82</v>
      </c>
      <c r="B46" s="67"/>
      <c r="C46" s="128" t="s">
        <v>83</v>
      </c>
      <c r="D46" s="32"/>
      <c r="E46" s="32"/>
      <c r="F46" s="67"/>
      <c r="G46" s="67"/>
      <c r="H46" s="129"/>
      <c r="I46" s="129"/>
      <c r="J46" s="129"/>
      <c r="K46" s="129"/>
      <c r="L46" s="129"/>
    </row>
    <row r="47" spans="1:12" ht="14.25" thickBot="1" thickTop="1">
      <c r="A47" s="13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1"/>
    </row>
    <row r="48" spans="1:12" ht="14.25" thickBot="1" thickTop="1">
      <c r="A48" s="131" t="s">
        <v>51</v>
      </c>
      <c r="B48" s="132" t="s">
        <v>84</v>
      </c>
      <c r="C48" s="133"/>
      <c r="D48" s="133"/>
      <c r="E48" s="133"/>
      <c r="F48" s="134"/>
      <c r="G48" s="135"/>
      <c r="H48" s="136" t="s">
        <v>85</v>
      </c>
      <c r="I48" s="136" t="s">
        <v>86</v>
      </c>
      <c r="J48" s="136" t="s">
        <v>87</v>
      </c>
      <c r="K48" s="136" t="s">
        <v>88</v>
      </c>
      <c r="L48" s="136"/>
    </row>
    <row r="49" spans="1:12" ht="14.25" thickBot="1" thickTop="1">
      <c r="A49" s="137" t="s">
        <v>89</v>
      </c>
      <c r="B49" s="138"/>
      <c r="C49" s="139"/>
      <c r="D49" s="139"/>
      <c r="E49" s="139"/>
      <c r="F49" s="140"/>
      <c r="G49" s="129"/>
      <c r="H49" s="129"/>
      <c r="I49" s="129"/>
      <c r="J49" s="129"/>
      <c r="K49" s="129"/>
      <c r="L49" s="129"/>
    </row>
    <row r="50" spans="1:12" ht="14.25" thickBot="1" thickTop="1">
      <c r="A50" s="131"/>
      <c r="B50" s="132" t="s">
        <v>90</v>
      </c>
      <c r="C50" s="133"/>
      <c r="D50" s="133"/>
      <c r="E50" s="133"/>
      <c r="F50" s="134"/>
      <c r="G50" s="135"/>
      <c r="H50" s="136" t="s">
        <v>85</v>
      </c>
      <c r="I50" s="136" t="s">
        <v>86</v>
      </c>
      <c r="J50" s="136" t="s">
        <v>87</v>
      </c>
      <c r="K50" s="136" t="s">
        <v>88</v>
      </c>
      <c r="L50" s="136"/>
    </row>
    <row r="51" spans="1:12" ht="14.25" thickBot="1" thickTop="1">
      <c r="A51" s="137"/>
      <c r="B51" s="138"/>
      <c r="C51" s="139"/>
      <c r="D51" s="139"/>
      <c r="E51" s="139"/>
      <c r="F51" s="140"/>
      <c r="G51" s="129"/>
      <c r="H51" s="129"/>
      <c r="I51" s="129"/>
      <c r="J51" s="129"/>
      <c r="K51" s="129"/>
      <c r="L51" s="129"/>
    </row>
    <row r="52" spans="1:12" ht="13.5" thickTop="1">
      <c r="A52" s="74" t="s">
        <v>91</v>
      </c>
      <c r="B52" s="76"/>
      <c r="C52" s="74" t="s">
        <v>92</v>
      </c>
      <c r="D52" s="75"/>
      <c r="E52" s="75"/>
      <c r="F52" s="76"/>
      <c r="G52" s="77"/>
      <c r="H52" s="78"/>
      <c r="I52" s="78"/>
      <c r="J52" s="78"/>
      <c r="K52" s="78"/>
      <c r="L52" s="79"/>
    </row>
    <row r="53" spans="1:12" ht="12.75">
      <c r="A53" s="90" t="s">
        <v>93</v>
      </c>
      <c r="B53" s="91"/>
      <c r="C53" s="82" t="s">
        <v>94</v>
      </c>
      <c r="D53" s="83"/>
      <c r="E53" s="83"/>
      <c r="F53" s="84"/>
      <c r="G53" s="85"/>
      <c r="H53" s="86"/>
      <c r="I53" s="86"/>
      <c r="J53" s="86"/>
      <c r="K53" s="86"/>
      <c r="L53" s="87"/>
    </row>
    <row r="54" spans="1:12" ht="12.75">
      <c r="A54" s="88"/>
      <c r="B54" s="89"/>
      <c r="C54" s="82" t="s">
        <v>95</v>
      </c>
      <c r="D54" s="83"/>
      <c r="E54" s="83"/>
      <c r="F54" s="84"/>
      <c r="G54" s="85"/>
      <c r="H54" s="86"/>
      <c r="I54" s="86"/>
      <c r="J54" s="86"/>
      <c r="K54" s="86"/>
      <c r="L54" s="87"/>
    </row>
    <row r="55" spans="1:12" ht="13.5" thickBot="1">
      <c r="A55" s="90" t="s">
        <v>96</v>
      </c>
      <c r="B55" s="91"/>
      <c r="C55" s="33" t="s">
        <v>97</v>
      </c>
      <c r="D55" s="127"/>
      <c r="E55" s="127"/>
      <c r="F55" s="91"/>
      <c r="G55" s="93"/>
      <c r="H55" s="94"/>
      <c r="I55" s="94"/>
      <c r="J55" s="94"/>
      <c r="K55" s="94"/>
      <c r="L55" s="95"/>
    </row>
    <row r="56" spans="1:12" ht="14.25" thickBot="1" thickTop="1">
      <c r="A56" s="69" t="s">
        <v>98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1"/>
    </row>
    <row r="57" spans="1:12" ht="13.5" thickTop="1">
      <c r="A57" s="90" t="s">
        <v>99</v>
      </c>
      <c r="B57" s="91"/>
      <c r="C57" s="90" t="s">
        <v>100</v>
      </c>
      <c r="D57" s="92"/>
      <c r="E57" s="92"/>
      <c r="F57" s="91"/>
      <c r="G57" s="93"/>
      <c r="H57" s="94"/>
      <c r="I57" s="94"/>
      <c r="J57" s="94"/>
      <c r="K57" s="94"/>
      <c r="L57" s="95"/>
    </row>
    <row r="58" spans="1:12" ht="12.75">
      <c r="A58" s="82" t="s">
        <v>101</v>
      </c>
      <c r="B58" s="84"/>
      <c r="C58" s="83" t="s">
        <v>102</v>
      </c>
      <c r="D58" s="83"/>
      <c r="E58" s="83"/>
      <c r="F58" s="83"/>
      <c r="G58" s="85"/>
      <c r="H58" s="86"/>
      <c r="I58" s="86"/>
      <c r="J58" s="86"/>
      <c r="K58" s="86"/>
      <c r="L58" s="87"/>
    </row>
    <row r="59" spans="1:12" ht="12.75">
      <c r="A59" s="90"/>
      <c r="B59" s="91"/>
      <c r="C59" s="82" t="s">
        <v>103</v>
      </c>
      <c r="D59" s="83"/>
      <c r="E59" s="83"/>
      <c r="F59" s="84"/>
      <c r="G59" s="85"/>
      <c r="H59" s="86"/>
      <c r="I59" s="86"/>
      <c r="J59" s="86"/>
      <c r="K59" s="86"/>
      <c r="L59" s="87"/>
    </row>
    <row r="60" spans="1:12" ht="12.75">
      <c r="A60" s="80" t="s">
        <v>104</v>
      </c>
      <c r="B60" s="81"/>
      <c r="C60" s="33" t="s">
        <v>105</v>
      </c>
      <c r="D60" s="33"/>
      <c r="E60" s="33"/>
      <c r="F60" s="33"/>
      <c r="G60" s="93"/>
      <c r="H60" s="94"/>
      <c r="I60" s="94"/>
      <c r="J60" s="94"/>
      <c r="K60" s="94"/>
      <c r="L60" s="95"/>
    </row>
    <row r="61" spans="1:12" ht="12.75">
      <c r="A61" s="88"/>
      <c r="B61" s="89"/>
      <c r="C61" s="141" t="s">
        <v>106</v>
      </c>
      <c r="D61" s="141"/>
      <c r="E61" s="141"/>
      <c r="F61" s="141"/>
      <c r="G61" s="142"/>
      <c r="H61" s="143"/>
      <c r="I61" s="143"/>
      <c r="J61" s="143"/>
      <c r="K61" s="143"/>
      <c r="L61" s="144"/>
    </row>
    <row r="62" spans="1:12" ht="12.75">
      <c r="A62" s="82" t="s">
        <v>107</v>
      </c>
      <c r="B62" s="84"/>
      <c r="C62" s="83" t="s">
        <v>108</v>
      </c>
      <c r="D62" s="83"/>
      <c r="E62" s="83"/>
      <c r="F62" s="83"/>
      <c r="G62" s="85"/>
      <c r="H62" s="86"/>
      <c r="I62" s="86"/>
      <c r="J62" s="86"/>
      <c r="K62" s="86"/>
      <c r="L62" s="87"/>
    </row>
    <row r="63" spans="1:12" ht="12.75">
      <c r="A63" s="82" t="s">
        <v>109</v>
      </c>
      <c r="B63" s="84"/>
      <c r="C63" s="83" t="s">
        <v>110</v>
      </c>
      <c r="D63" s="83"/>
      <c r="E63" s="83"/>
      <c r="F63" s="83"/>
      <c r="G63" s="85"/>
      <c r="H63" s="86"/>
      <c r="I63" s="86"/>
      <c r="J63" s="86"/>
      <c r="K63" s="86"/>
      <c r="L63" s="87"/>
    </row>
    <row r="64" spans="1:12" ht="13.5" thickBot="1">
      <c r="A64" s="90" t="s">
        <v>111</v>
      </c>
      <c r="B64" s="91"/>
      <c r="C64" s="92" t="s">
        <v>112</v>
      </c>
      <c r="D64" s="92"/>
      <c r="E64" s="92"/>
      <c r="F64" s="92"/>
      <c r="G64" s="93"/>
      <c r="H64" s="94"/>
      <c r="I64" s="94"/>
      <c r="J64" s="94"/>
      <c r="K64" s="94"/>
      <c r="L64" s="95"/>
    </row>
    <row r="65" spans="1:12" ht="14.25" thickBot="1" thickTop="1">
      <c r="A65" s="69" t="s">
        <v>113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1"/>
    </row>
    <row r="66" spans="1:12" ht="13.5" thickTop="1">
      <c r="A66" s="145"/>
      <c r="B66" s="146"/>
      <c r="C66" s="33" t="s">
        <v>114</v>
      </c>
      <c r="D66" s="33"/>
      <c r="E66" s="33"/>
      <c r="F66" s="33"/>
      <c r="G66" s="93"/>
      <c r="H66" s="94"/>
      <c r="I66" s="94"/>
      <c r="J66" s="94"/>
      <c r="K66" s="94"/>
      <c r="L66" s="95"/>
    </row>
    <row r="67" spans="1:12" ht="12.75">
      <c r="A67" s="147"/>
      <c r="B67" s="148"/>
      <c r="C67" s="141" t="s">
        <v>115</v>
      </c>
      <c r="D67" s="141"/>
      <c r="E67" s="141"/>
      <c r="F67" s="141"/>
      <c r="G67" s="142"/>
      <c r="H67" s="143"/>
      <c r="I67" s="143"/>
      <c r="J67" s="143"/>
      <c r="K67" s="143"/>
      <c r="L67" s="144"/>
    </row>
    <row r="68" spans="1:12" ht="12.75">
      <c r="A68" s="149" t="s">
        <v>116</v>
      </c>
      <c r="B68" s="148"/>
      <c r="C68" s="83" t="s">
        <v>117</v>
      </c>
      <c r="D68" s="83"/>
      <c r="E68" s="83"/>
      <c r="F68" s="83"/>
      <c r="G68" s="85"/>
      <c r="H68" s="86"/>
      <c r="I68" s="86"/>
      <c r="J68" s="86"/>
      <c r="K68" s="86"/>
      <c r="L68" s="87"/>
    </row>
    <row r="69" spans="1:12" ht="12.75">
      <c r="A69" s="147"/>
      <c r="B69" s="148"/>
      <c r="C69" s="83" t="s">
        <v>118</v>
      </c>
      <c r="D69" s="83"/>
      <c r="E69" s="83"/>
      <c r="F69" s="83"/>
      <c r="G69" s="85"/>
      <c r="H69" s="86"/>
      <c r="I69" s="86"/>
      <c r="J69" s="86"/>
      <c r="K69" s="86"/>
      <c r="L69" s="87"/>
    </row>
    <row r="70" spans="1:12" ht="12.75">
      <c r="A70" s="147"/>
      <c r="B70" s="148"/>
      <c r="C70" s="83" t="s">
        <v>119</v>
      </c>
      <c r="D70" s="83"/>
      <c r="E70" s="83"/>
      <c r="F70" s="83"/>
      <c r="G70" s="85"/>
      <c r="H70" s="86"/>
      <c r="I70" s="86"/>
      <c r="J70" s="86"/>
      <c r="K70" s="86"/>
      <c r="L70" s="87"/>
    </row>
    <row r="71" spans="1:12" ht="13.5" thickBot="1">
      <c r="A71" s="150"/>
      <c r="B71" s="151"/>
      <c r="C71" s="83"/>
      <c r="D71" s="83"/>
      <c r="E71" s="83"/>
      <c r="F71" s="83"/>
      <c r="G71" s="85"/>
      <c r="H71" s="86"/>
      <c r="I71" s="86"/>
      <c r="J71" s="86"/>
      <c r="K71" s="86"/>
      <c r="L71" s="87"/>
    </row>
    <row r="72" spans="1:12" ht="14.25" thickBot="1" thickTop="1">
      <c r="A72" s="69" t="s">
        <v>120</v>
      </c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1"/>
    </row>
    <row r="73" spans="1:12" ht="14.25" thickBot="1" thickTop="1">
      <c r="A73" s="127"/>
      <c r="B73" s="127"/>
      <c r="C73" s="119" t="s">
        <v>121</v>
      </c>
      <c r="D73" s="32"/>
      <c r="E73" s="32"/>
      <c r="F73" s="67"/>
      <c r="G73" s="152"/>
      <c r="H73" s="153"/>
      <c r="I73" s="153"/>
      <c r="J73" s="153"/>
      <c r="K73" s="153"/>
      <c r="L73" s="154"/>
    </row>
    <row r="74" spans="1:12" ht="14.25" thickBot="1" thickTop="1">
      <c r="A74" s="69" t="s">
        <v>122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1"/>
    </row>
    <row r="75" spans="1:12" ht="13.5" thickTop="1">
      <c r="A75" s="72"/>
      <c r="B75" s="73"/>
      <c r="C75" s="75" t="s">
        <v>123</v>
      </c>
      <c r="D75" s="75"/>
      <c r="E75" s="75"/>
      <c r="F75" s="76"/>
      <c r="G75" s="155"/>
      <c r="H75" s="156"/>
      <c r="I75" s="156"/>
      <c r="J75" s="156"/>
      <c r="K75" s="156"/>
      <c r="L75" s="157"/>
    </row>
    <row r="76" spans="1:12" ht="12.75">
      <c r="A76" s="80" t="s">
        <v>124</v>
      </c>
      <c r="B76" s="81"/>
      <c r="C76" s="33" t="s">
        <v>125</v>
      </c>
      <c r="D76" s="33"/>
      <c r="E76" s="33"/>
      <c r="F76" s="33"/>
      <c r="G76" s="93"/>
      <c r="H76" s="94"/>
      <c r="I76" s="94"/>
      <c r="J76" s="94"/>
      <c r="K76" s="94"/>
      <c r="L76" s="95"/>
    </row>
    <row r="77" spans="1:12" ht="13.5" thickBot="1">
      <c r="A77" s="80" t="s">
        <v>126</v>
      </c>
      <c r="B77" s="81"/>
      <c r="C77" s="33" t="s">
        <v>127</v>
      </c>
      <c r="D77" s="33"/>
      <c r="E77" s="33"/>
      <c r="F77" s="33"/>
      <c r="G77" s="158"/>
      <c r="H77" s="159"/>
      <c r="I77" s="159"/>
      <c r="J77" s="159"/>
      <c r="K77" s="159"/>
      <c r="L77" s="160"/>
    </row>
    <row r="78" spans="1:12" ht="14.25" thickBot="1" thickTop="1">
      <c r="A78" s="161"/>
      <c r="B78" s="161"/>
      <c r="C78" s="161"/>
      <c r="D78" s="161"/>
      <c r="E78" s="161"/>
      <c r="F78" s="161"/>
      <c r="G78" s="161"/>
      <c r="H78" s="161"/>
      <c r="I78" s="161"/>
      <c r="J78" s="161"/>
      <c r="K78" s="161"/>
      <c r="L78" s="161" t="s">
        <v>128</v>
      </c>
    </row>
    <row r="79" spans="1:12" ht="13.5" thickBot="1">
      <c r="A79" s="109" t="s">
        <v>76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5"/>
    </row>
    <row r="80" spans="1:12" ht="13.5" thickTop="1">
      <c r="A80" s="72"/>
      <c r="B80" s="161"/>
      <c r="C80" s="161"/>
      <c r="D80" s="161"/>
      <c r="E80" s="161"/>
      <c r="F80" s="161"/>
      <c r="G80" s="161"/>
      <c r="H80" s="161"/>
      <c r="I80" s="161"/>
      <c r="J80" s="161"/>
      <c r="K80" s="161"/>
      <c r="L80" s="73"/>
    </row>
    <row r="81" spans="1:12" ht="13.5" thickBot="1">
      <c r="A81" s="162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63"/>
    </row>
    <row r="82" spans="1:12" ht="12.75">
      <c r="A82" s="164"/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65"/>
    </row>
    <row r="83" spans="1:12" ht="13.5" thickBot="1">
      <c r="A83" s="162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63"/>
    </row>
    <row r="84" spans="1:12" ht="12.75">
      <c r="A84" s="164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65"/>
    </row>
    <row r="85" spans="1:12" ht="13.5" thickBot="1">
      <c r="A85" s="162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63"/>
    </row>
    <row r="86" spans="1:12" ht="12.75">
      <c r="A86" s="164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65"/>
    </row>
    <row r="87" spans="1:12" ht="13.5" thickBot="1">
      <c r="A87" s="96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97"/>
    </row>
    <row r="88" spans="1:12" ht="13.5" thickTop="1">
      <c r="A88" s="166" t="s">
        <v>77</v>
      </c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8"/>
    </row>
    <row r="89" spans="1:12" ht="12.75">
      <c r="A89" s="169" t="s">
        <v>78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70"/>
    </row>
    <row r="90" spans="1:12" ht="12.75">
      <c r="A90" s="169"/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70"/>
    </row>
    <row r="91" spans="1:12" ht="12.75">
      <c r="A91" s="169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70"/>
    </row>
    <row r="92" spans="1:12" ht="12.75">
      <c r="A92" s="169"/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70"/>
    </row>
    <row r="93" spans="1:12" ht="12.75">
      <c r="A93" s="169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70"/>
    </row>
    <row r="94" spans="1:12" ht="13.5" thickBot="1">
      <c r="A94" s="171"/>
      <c r="B94" s="172"/>
      <c r="C94" s="172"/>
      <c r="D94" s="172"/>
      <c r="E94" s="172"/>
      <c r="F94" s="172"/>
      <c r="G94" s="172"/>
      <c r="H94" s="172"/>
      <c r="I94" s="172"/>
      <c r="J94" s="172"/>
      <c r="K94" s="172"/>
      <c r="L94" s="173"/>
    </row>
    <row r="95" spans="1:12" ht="13.5" thickTop="1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</row>
    <row r="96" spans="1:12" ht="12.75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</row>
    <row r="97" spans="1:12" ht="12.75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</row>
    <row r="98" spans="1:12" ht="12.75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</row>
    <row r="99" spans="1:12" ht="12.75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</row>
    <row r="100" spans="1:12" ht="12.75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</row>
    <row r="101" spans="1:12" ht="12.75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</row>
    <row r="102" spans="1:12" ht="12.75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</row>
    <row r="103" spans="1:12" ht="12.75">
      <c r="A103" s="127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</row>
    <row r="104" spans="1:12" ht="12.75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</row>
    <row r="105" spans="1:12" ht="12.75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</row>
    <row r="106" spans="1:12" ht="12.75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</row>
    <row r="107" spans="1:12" ht="12.75">
      <c r="A107" s="127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</row>
    <row r="108" spans="1:12" ht="12.75">
      <c r="A108" s="127"/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</row>
    <row r="109" spans="1:12" ht="12.75">
      <c r="A109" s="127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</row>
    <row r="110" spans="1:12" ht="12.75">
      <c r="A110" s="127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</row>
    <row r="111" spans="1:12" ht="12.75">
      <c r="A111" s="127"/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</row>
    <row r="112" spans="1:12" ht="12.75">
      <c r="A112" s="127"/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</row>
    <row r="113" spans="1:12" ht="12.75">
      <c r="A113" s="127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</row>
    <row r="114" spans="1:12" ht="12.75">
      <c r="A114" s="127"/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</row>
    <row r="115" spans="1:12" ht="12.75">
      <c r="A115" s="127"/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</row>
    <row r="116" spans="1:12" ht="12.75">
      <c r="A116" s="127"/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</row>
    <row r="117" spans="1:12" ht="12.75">
      <c r="A117" s="127"/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</row>
    <row r="118" spans="1:12" ht="12.75">
      <c r="A118" s="127"/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</row>
    <row r="119" spans="1:12" ht="12.75">
      <c r="A119" s="127"/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</row>
    <row r="120" spans="1:12" ht="12.75">
      <c r="A120" s="127"/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</row>
    <row r="121" spans="1:12" ht="12.75">
      <c r="A121" s="127"/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</row>
    <row r="122" spans="1:12" ht="12.75">
      <c r="A122" s="127"/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</row>
    <row r="123" spans="1:12" ht="12.75">
      <c r="A123" s="127"/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</row>
    <row r="124" spans="1:12" ht="12.75">
      <c r="A124" s="127"/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 t="s">
        <v>129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cp:lastPrinted>2007-10-09T20:30:52Z</cp:lastPrinted>
  <dcterms:created xsi:type="dcterms:W3CDTF">2007-03-20T12:40:02Z</dcterms:created>
  <dcterms:modified xsi:type="dcterms:W3CDTF">2007-10-09T22:11:05Z</dcterms:modified>
  <cp:category/>
  <cp:version/>
  <cp:contentType/>
  <cp:contentStatus/>
</cp:coreProperties>
</file>